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defaultThemeVersion="166925"/>
  <mc:AlternateContent xmlns:mc="http://schemas.openxmlformats.org/markup-compatibility/2006">
    <mc:Choice Requires="x15">
      <x15ac:absPath xmlns:x15ac="http://schemas.microsoft.com/office/spreadsheetml/2010/11/ac" url="G:\Mi unidad\Ejercicio 2026\Gestión Financiera\ASEH\02 Segundo Trimestre\01 Estados Financieros\"/>
    </mc:Choice>
  </mc:AlternateContent>
  <xr:revisionPtr revIDLastSave="0" documentId="13_ncr:1_{BEC79B48-5291-460D-9AC6-C9BACEB9A080}" xr6:coauthVersionLast="47" xr6:coauthVersionMax="47" xr10:uidLastSave="{00000000-0000-0000-0000-000000000000}"/>
  <bookViews>
    <workbookView xWindow="-120" yWindow="-120" windowWidth="29040" windowHeight="15720" xr2:uid="{AB8C95F5-54EF-494F-BC5A-D3B74EF20A3F}"/>
  </bookViews>
  <sheets>
    <sheet name="NEF" sheetId="1" r:id="rId1"/>
    <sheet name="Conciliación entre los Ingresos" sheetId="5" r:id="rId2"/>
    <sheet name="Conciliación entre los Egresos " sheetId="6" r:id="rId3"/>
  </sheets>
  <definedNames>
    <definedName name="_xlnm._FilterDatabase" localSheetId="0" hidden="1">NEF!$A$194:$K$194</definedName>
    <definedName name="_xlnm.Print_Area" localSheetId="2">'Conciliación entre los Egresos '!$A$1:$H$50</definedName>
    <definedName name="_xlnm.Print_Area" localSheetId="1">'Conciliación entre los Ingresos'!$A$1:$H$36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7" i="1" l="1"/>
  <c r="K195" i="1"/>
  <c r="F290" i="1"/>
  <c r="F286" i="1"/>
  <c r="F289" i="1"/>
  <c r="E289" i="1"/>
  <c r="E277" i="1"/>
  <c r="F267" i="1"/>
  <c r="F254" i="1"/>
  <c r="K229" i="1"/>
  <c r="K228" i="1"/>
  <c r="K225" i="1"/>
  <c r="K224" i="1"/>
  <c r="K223" i="1"/>
  <c r="K222" i="1"/>
  <c r="K221" i="1"/>
  <c r="K220" i="1"/>
  <c r="K219" i="1"/>
  <c r="K218" i="1"/>
  <c r="K217" i="1"/>
  <c r="K216" i="1"/>
  <c r="K214" i="1"/>
  <c r="K213" i="1"/>
  <c r="K212" i="1"/>
  <c r="K211" i="1"/>
  <c r="K210" i="1"/>
  <c r="K209" i="1"/>
  <c r="K208" i="1"/>
  <c r="K207" i="1"/>
  <c r="K206" i="1"/>
  <c r="K205" i="1"/>
  <c r="K204" i="1"/>
  <c r="K203" i="1"/>
  <c r="K202" i="1"/>
  <c r="K201" i="1"/>
  <c r="K200" i="1"/>
  <c r="K199" i="1"/>
  <c r="K198" i="1"/>
  <c r="K197" i="1"/>
  <c r="K196" i="1"/>
  <c r="E437" i="1" l="1"/>
  <c r="F437" i="1"/>
  <c r="K343" i="1" l="1"/>
  <c r="E347" i="1"/>
  <c r="F278" i="1" l="1"/>
  <c r="F263" i="1" l="1"/>
  <c r="K353" i="1" l="1"/>
  <c r="K342" i="1" l="1"/>
  <c r="E292" i="1"/>
  <c r="F10" i="6" l="1"/>
  <c r="E303" i="1" l="1"/>
  <c r="F33" i="6" l="1"/>
  <c r="F42" i="6" s="1"/>
  <c r="F18" i="5"/>
  <c r="F10" i="5"/>
  <c r="F23" i="5" l="1"/>
  <c r="E451" i="1"/>
  <c r="D313" i="1" l="1"/>
  <c r="E313" i="1"/>
  <c r="F293" i="1"/>
  <c r="F292" i="1" s="1"/>
  <c r="F287" i="1"/>
  <c r="F285" i="1" s="1"/>
  <c r="F282" i="1"/>
  <c r="K450" i="1" l="1"/>
  <c r="K458" i="1" s="1"/>
  <c r="E442" i="1"/>
  <c r="K441" i="1"/>
  <c r="K445" i="1" s="1"/>
  <c r="F419" i="1"/>
  <c r="E419" i="1"/>
  <c r="F410" i="1"/>
  <c r="E410" i="1"/>
  <c r="F402" i="1"/>
  <c r="E402" i="1"/>
  <c r="K369" i="1"/>
  <c r="E369" i="1"/>
  <c r="K363" i="1"/>
  <c r="E363" i="1"/>
  <c r="E342" i="1"/>
  <c r="E335" i="1"/>
  <c r="D335" i="1"/>
  <c r="K334" i="1"/>
  <c r="K332" i="1" s="1"/>
  <c r="J334" i="1"/>
  <c r="J332" i="1" s="1"/>
  <c r="E332" i="1"/>
  <c r="D332" i="1"/>
  <c r="K328" i="1"/>
  <c r="J328" i="1"/>
  <c r="K324" i="1"/>
  <c r="J324" i="1"/>
  <c r="E324" i="1"/>
  <c r="D324" i="1"/>
  <c r="E285" i="1"/>
  <c r="F283" i="1"/>
  <c r="E281" i="1"/>
  <c r="F279" i="1"/>
  <c r="F277" i="1" s="1"/>
  <c r="F270" i="1"/>
  <c r="F272" i="1" s="1"/>
  <c r="F257" i="1"/>
  <c r="F259" i="1" s="1"/>
  <c r="F273" i="1" l="1"/>
  <c r="F281" i="1"/>
</calcChain>
</file>

<file path=xl/sharedStrings.xml><?xml version="1.0" encoding="utf-8"?>
<sst xmlns="http://schemas.openxmlformats.org/spreadsheetml/2006/main" count="640" uniqueCount="528">
  <si>
    <t>a) Notas de gestión administrativa</t>
  </si>
  <si>
    <t>b) Notas de desglose</t>
  </si>
  <si>
    <t>c) Notas de memoria (cuentas de orden).</t>
  </si>
  <si>
    <t>a) NOTAS DE GESTIÓN ADMINISTRATIVA</t>
  </si>
  <si>
    <t>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de esta manera, se informan y explican las condiciones relacionadas con la información financiera de cada período de gestión; además, de exponer aquellas políticas que podrían afectar la toma de decisiones en períodos posteriores.</t>
  </si>
  <si>
    <t>a).1. Autorización e Historia</t>
  </si>
  <si>
    <t>El 20 de julio de 1992 se Publica la Ley Orgánica de la Comisión de Derechos Humanos, la cual establece como objeto de la Comisión preservar y hacer respetar el goce y ejercicio pleno de los derechos humanos de las personas físicas y colectivas, frente a los servidores públicos a que hace referencia el Artículo 9 bis de la Constitución Política del Estado, sobre la base de legalidad y de eficiencia administrativa.</t>
  </si>
  <si>
    <t>En consecuencia, la Comisión de Derechos Humanos del Estado de Hidalgo fue creada mediante Decreto No. 237 que adiciona un Artículo 9 Bis a la Constitución Política del Estado Libre y Soberano de Hidalgo, publicado en el Periódico Oficial del Gobierno del Estado el 20 de octubre de 1992.</t>
  </si>
  <si>
    <t>El 5 de diciembre de 2011, se publica la Ley de los Derechos Humanos del Estado de Hidalgo, la cual abroga la Ley Orgánica de la Comisión de Derechos Humanos, publicada El 20 de julio de 1992, en este nuevo ordenamiento jurídico, se hace referencia los derechos humanos reconocidos por la Constitución Política de los Estados Unidos Mexicanos, los cuales se entienden como universales, indivisibles interdependientes y progresivos.</t>
  </si>
  <si>
    <t>En el mismo sentido, la nueva legislación determina que la Comisión de Derechos Humanos del Estado de Hidalgo es un organismo público, con personalidad jurídica y patrimonio propios, tendrá autonomía técnica y de gestión en el ejercicio de sus atribuciones y podrá decidir sobre su organización interna y funcionamiento, en los términos que disponga la Ley, cuyo objeto es la protección, defensa, estudio, promoción y difusión de los derechos humanos, así como el combate a toda forma de discriminación.</t>
  </si>
  <si>
    <t>De igual manera, en el ejercicio de su autonomía y del ejercicio de su presupuesto anual, no recibirá instrucciones o indicaciones de institución o servidor público alguno, tampoco estarán supeditados a ninguna autoridad las actividades y criterios de sus directivos o de su personal.</t>
  </si>
  <si>
    <t>a).2. Panorama Económico y Financiero</t>
  </si>
  <si>
    <t>a).3. Organización y Objeto Social</t>
  </si>
  <si>
    <t>a).3.a. Objeto social</t>
  </si>
  <si>
    <t>Su objeto es la protección, defensa, estudio, promoción y difusión de los derechos humanos, así como el combate a toda forma de Discriminación.</t>
  </si>
  <si>
    <t>a).3.b. Principal actividad.</t>
  </si>
  <si>
    <t>La defensa y protección de los derechos humanos y el combate a la discriminación, siendo el eje sobre el que gira cualquier sistema democrático. El respeto total a los derechos humanos resulta fundamental para poder hablar de la consolidación de la democracia, así como del fortalecimiento del estado de derecho.</t>
  </si>
  <si>
    <t>a).3.c. Ejercicio fiscal</t>
  </si>
  <si>
    <t>a).3.d. Regimen Jurídico</t>
  </si>
  <si>
    <t>Persona Moral con Fines no Lucrativos.</t>
  </si>
  <si>
    <t>a).3.e Consideraciones fiscales del ente: revelar el tipo de contribuciones que esté obligado a pagar o retener</t>
  </si>
  <si>
    <t>a).3.f. Estructura organizacional básica.</t>
  </si>
  <si>
    <t>a).3.g. Fideicomisos de los cuales es fideicomitente o fideicomisario, y contratos análogos, incluyendo mandatos de los cuales es parte.</t>
  </si>
  <si>
    <t>a).4. Bases de Preparación de los Estados Financieros</t>
  </si>
  <si>
    <r>
      <rPr>
        <b/>
        <sz val="11"/>
        <color rgb="FF000000"/>
        <rFont val="Arial Narrow"/>
        <family val="2"/>
      </rPr>
      <t>a).4.a.</t>
    </r>
    <r>
      <rPr>
        <sz val="11"/>
        <color rgb="FF000000"/>
        <rFont val="Arial Narrow"/>
        <family val="2"/>
      </rPr>
      <t xml:space="preserve"> La Comisión elaboró su información financiera conforme a las normas, criterios y principios técnicos emitidos por las disposiciones legales aplicables, obedeciendo a las mejores prácticas contables; a las reglas y criterios contables establecidos por la Normas de Información Financiera complementados con reglas particulares gubernamentales y de carácter presupuestal en su condición de Organismo Público Autónomo, para tal efecto se realizan conciliaciones entre cifras contables y presupuestales. Así mismo se apega a las disposiciones y lineamientos emitidos por esta CDHEH y por el Consejo de Armonización Contable (CONAC).</t>
    </r>
  </si>
  <si>
    <r>
      <rPr>
        <b/>
        <sz val="11"/>
        <color rgb="FF000000"/>
        <rFont val="Arial Narrow"/>
        <family val="2"/>
      </rPr>
      <t>a).4.b.</t>
    </r>
    <r>
      <rPr>
        <sz val="11"/>
        <color rgb="FF000000"/>
        <rFont val="Arial Narrow"/>
        <family val="2"/>
      </rPr>
      <t xml:space="preserve"> La Comisión aplica el reconocimiento de valuación y revelación de los diferentes rubros de la información financiera, emitidas por el CONAC, así como las bases de medición utilizadas para la elaboración de los estados financieros con base en los criterios y normas del CONAC, para el registro de costo histórico, valor de realización, valor razonable, valor de recuperación o cualquier otro método empleado y los criterios de aplicación de los mismos.</t>
    </r>
  </si>
  <si>
    <r>
      <rPr>
        <b/>
        <sz val="11"/>
        <color rgb="FF000000"/>
        <rFont val="Arial Narrow"/>
        <family val="2"/>
      </rPr>
      <t>a)4.c.</t>
    </r>
    <r>
      <rPr>
        <sz val="11"/>
        <color rgb="FF000000"/>
        <rFont val="Arial Narrow"/>
        <family val="2"/>
      </rPr>
      <t xml:space="preserve"> Postulados Básicos: Para la elaboración de los Estados Financieros, se han aplicado los postulados básicos establecidos por la normatividad vigente y el CONAC.</t>
    </r>
  </si>
  <si>
    <r>
      <rPr>
        <b/>
        <sz val="11"/>
        <color rgb="FF000000"/>
        <rFont val="Arial Narrow"/>
        <family val="2"/>
      </rPr>
      <t xml:space="preserve">a).4.e. </t>
    </r>
    <r>
      <rPr>
        <sz val="11"/>
        <color rgb="FF000000"/>
        <rFont val="Arial Narrow"/>
        <family val="2"/>
      </rPr>
      <t>La Comisión de Derechos Humanos del Estado de Hidalgo aplica la base del devengado desde el 2012 y actualmente lo realiza en base a lo establecido por la normatividad del CONAC.</t>
    </r>
  </si>
  <si>
    <t>a).5.      Políticas de Contabilidad Significativas</t>
  </si>
  <si>
    <r>
      <rPr>
        <b/>
        <sz val="11"/>
        <color rgb="FF000000"/>
        <rFont val="Arial Narrow"/>
        <family val="2"/>
      </rPr>
      <t xml:space="preserve">a).5.a </t>
    </r>
    <r>
      <rPr>
        <sz val="11"/>
        <color rgb="FF000000"/>
        <rFont val="Arial Narrow"/>
        <family val="2"/>
      </rPr>
      <t>Actualización: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 de acuerdo a la  normatividad establecida por el CONAC, en base a los diferentes lineamientos emitidos por la misma.</t>
    </r>
  </si>
  <si>
    <r>
      <rPr>
        <b/>
        <sz val="11"/>
        <color rgb="FF000000"/>
        <rFont val="Arial Narrow"/>
        <family val="2"/>
      </rPr>
      <t>a).5.b.</t>
    </r>
    <r>
      <rPr>
        <sz val="11"/>
        <color rgb="FF000000"/>
        <rFont val="Arial Narrow"/>
        <family val="2"/>
      </rPr>
      <t xml:space="preserve">  Informar sobre la realización de operaciones en el extranjero y de sus efectos en la información financiera gubernamental. (NO APLICA A LA CDHEH). 
</t>
    </r>
  </si>
  <si>
    <r>
      <rPr>
        <b/>
        <sz val="11"/>
        <color rgb="FF000000"/>
        <rFont val="Arial Narrow"/>
        <family val="2"/>
      </rPr>
      <t xml:space="preserve">a.5.c. </t>
    </r>
    <r>
      <rPr>
        <sz val="11"/>
        <color rgb="FF000000"/>
        <rFont val="Arial Narrow"/>
        <family val="2"/>
      </rPr>
      <t>Método de valuación de la inversión en acciones de Compañías subsidiarias no consolidadas y asociadas. (NO APLICA A LA CDHEH).</t>
    </r>
  </si>
  <si>
    <r>
      <rPr>
        <b/>
        <sz val="11"/>
        <color rgb="FF000000"/>
        <rFont val="Arial Narrow"/>
        <family val="2"/>
      </rPr>
      <t xml:space="preserve">a).5.e. </t>
    </r>
    <r>
      <rPr>
        <sz val="11"/>
        <color rgb="FF000000"/>
        <rFont val="Arial Narrow"/>
        <family val="2"/>
      </rPr>
      <t>Beneficios a empleados: revelar el cálculo de la reserva actuarial, valor presente de los ingresos esperados comparado con el valor presente de la estimación de gastos tanto de los beneficiarios actuales como futuros. Autorizados en el Presupuesto de Egresos para la CDHEH</t>
    </r>
  </si>
  <si>
    <r>
      <rPr>
        <b/>
        <sz val="11"/>
        <color rgb="FF000000"/>
        <rFont val="Arial Narrow"/>
        <family val="2"/>
      </rPr>
      <t>a).5.j.</t>
    </r>
    <r>
      <rPr>
        <sz val="11"/>
        <color rgb="FF000000"/>
        <rFont val="Arial Narrow"/>
        <family val="2"/>
      </rPr>
      <t xml:space="preserve"> Depuración y cancelación de saldos. Solo se realizaron aquellas que no afecten al Erario Público.</t>
    </r>
  </si>
  <si>
    <t>a).6. Posición en Moneda Extranjera y Protección por Riesgo Cambiario</t>
  </si>
  <si>
    <t>a).7. Reporte Analítico del Activo</t>
  </si>
  <si>
    <t>TIPOS DE ACTIVO FIJO</t>
  </si>
  <si>
    <t>PORCENTAJE DE DEPRECIACIÓN ANUAL</t>
  </si>
  <si>
    <t>Muebles de oficina y estantería</t>
  </si>
  <si>
    <t>Bienes informáticos</t>
  </si>
  <si>
    <t>Equipo de Administración</t>
  </si>
  <si>
    <t>Equipos y aparatos audiovisuales</t>
  </si>
  <si>
    <t>Cámaras fotográficas y de video</t>
  </si>
  <si>
    <t>Equipo educacional y recreativo</t>
  </si>
  <si>
    <t>Equipo e instrumental médico y de laboratorio</t>
  </si>
  <si>
    <t>Vehículos y equipo terrestre</t>
  </si>
  <si>
    <t>Maquinaria, otros equipos y herramienta</t>
  </si>
  <si>
    <t>Bienes artísticos y culturales</t>
  </si>
  <si>
    <t>Software</t>
  </si>
  <si>
    <r>
      <rPr>
        <b/>
        <sz val="11"/>
        <color rgb="FF000000"/>
        <rFont val="Arial Narrow"/>
        <family val="2"/>
      </rPr>
      <t>a).7.c.</t>
    </r>
    <r>
      <rPr>
        <sz val="11"/>
        <color rgb="FF000000"/>
        <rFont val="Arial Narrow"/>
        <family val="2"/>
      </rPr>
      <t xml:space="preserve"> Importe de los gastos capitalizados en el ejercicio, tanto financieros como de investigación y desarrollo, en el periodo no existieron gastos capitalizables financieros o de investigación y desarrollo</t>
    </r>
  </si>
  <si>
    <r>
      <rPr>
        <b/>
        <sz val="11"/>
        <color rgb="FF000000"/>
        <rFont val="Arial Narrow"/>
        <family val="2"/>
      </rPr>
      <t>a).7.d.</t>
    </r>
    <r>
      <rPr>
        <sz val="11"/>
        <color rgb="FF000000"/>
        <rFont val="Arial Narrow"/>
        <family val="2"/>
      </rPr>
      <t xml:space="preserve"> Riesgos por tipo de cambio o tipo de interés de las inversiones financieras. No aplica para la Comisión de Derechos Humanos del Estado de Hidalgo.</t>
    </r>
  </si>
  <si>
    <r>
      <rPr>
        <b/>
        <sz val="11"/>
        <color rgb="FF000000"/>
        <rFont val="Arial Narrow"/>
        <family val="2"/>
      </rPr>
      <t>a).7.e.</t>
    </r>
    <r>
      <rPr>
        <sz val="11"/>
        <color rgb="FF000000"/>
        <rFont val="Arial Narrow"/>
        <family val="2"/>
      </rPr>
      <t xml:space="preserve"> Valor en el ejercicio de los bienes construidos por la entidad. No aplica para la Comisión de Derechos Humanos del Estado de Hidalgo.</t>
    </r>
  </si>
  <si>
    <r>
      <rPr>
        <b/>
        <sz val="11"/>
        <color rgb="FF000000"/>
        <rFont val="Arial Narrow"/>
        <family val="2"/>
      </rPr>
      <t>a).7.f.</t>
    </r>
    <r>
      <rPr>
        <sz val="11"/>
        <color rgb="FF000000"/>
        <rFont val="Arial Narrow"/>
        <family val="2"/>
      </rPr>
      <t xml:space="preserve"> Otras circunstancias de carácter significativo que afecten el activo, tales como bienes en garantía, señalados en embargos, litigios, títulos de inversiones entregados en garantías, baja significativa del valor de inversiones financieras, etc. No aplica para la Comisión de Derechos Humanos del Estado de Hidalgo.</t>
    </r>
  </si>
  <si>
    <r>
      <rPr>
        <b/>
        <sz val="11"/>
        <color rgb="FF000000"/>
        <rFont val="Arial Narrow"/>
        <family val="2"/>
      </rPr>
      <t>a).7.g.</t>
    </r>
    <r>
      <rPr>
        <sz val="11"/>
        <color rgb="FF000000"/>
        <rFont val="Arial Narrow"/>
        <family val="2"/>
      </rPr>
      <t xml:space="preserve"> Desmantelamiento de activos, procedimientos, implicaciones, efectos contables. No aplica para la Comisión de Derechos Humanos del Estado de Hidalgo.</t>
    </r>
  </si>
  <si>
    <r>
      <rPr>
        <b/>
        <sz val="11"/>
        <color rgb="FF000000"/>
        <rFont val="Arial Narrow"/>
        <family val="2"/>
      </rPr>
      <t>a).7.h.</t>
    </r>
    <r>
      <rPr>
        <sz val="11"/>
        <color rgb="FF000000"/>
        <rFont val="Arial Narrow"/>
        <family val="2"/>
      </rPr>
      <t xml:space="preserve"> Administración de activos; planeación con el objetivo de que el ente los utilice de manera más efectiva. Se tienen implementados controles de la Dirección de Recursos Materiales.</t>
    </r>
  </si>
  <si>
    <r>
      <t xml:space="preserve">Adicionalmente se informa que los puntos </t>
    </r>
    <r>
      <rPr>
        <b/>
        <sz val="11"/>
        <color rgb="FF000000"/>
        <rFont val="Arial Narrow"/>
        <family val="2"/>
      </rPr>
      <t>a.</t>
    </r>
    <r>
      <rPr>
        <sz val="11"/>
        <color rgb="FF000000"/>
        <rFont val="Arial Narrow"/>
        <family val="2"/>
      </rPr>
      <t xml:space="preserve"> Inversiones en valores, </t>
    </r>
    <r>
      <rPr>
        <b/>
        <sz val="11"/>
        <color rgb="FF000000"/>
        <rFont val="Arial Narrow"/>
        <family val="2"/>
      </rPr>
      <t>b.</t>
    </r>
    <r>
      <rPr>
        <sz val="11"/>
        <color rgb="FF000000"/>
        <rFont val="Arial Narrow"/>
        <family val="2"/>
      </rPr>
      <t xml:space="preserve"> Patrimonio de Organismos Descentralizados de Control Presupuestario Indirecto, </t>
    </r>
    <r>
      <rPr>
        <b/>
        <sz val="11"/>
        <color rgb="FF000000"/>
        <rFont val="Arial Narrow"/>
        <family val="2"/>
      </rPr>
      <t>c.</t>
    </r>
    <r>
      <rPr>
        <sz val="11"/>
        <color rgb="FF000000"/>
        <rFont val="Arial Narrow"/>
        <family val="2"/>
      </rPr>
      <t xml:space="preserve"> Inversiones en empresas de participación mayoritaria, </t>
    </r>
    <r>
      <rPr>
        <b/>
        <sz val="11"/>
        <color rgb="FF000000"/>
        <rFont val="Arial Narrow"/>
        <family val="2"/>
      </rPr>
      <t>d.</t>
    </r>
    <r>
      <rPr>
        <sz val="11"/>
        <color rgb="FF000000"/>
        <rFont val="Arial Narrow"/>
        <family val="2"/>
      </rPr>
      <t xml:space="preserve"> Inversiones en empresas de participación minoritaria, </t>
    </r>
    <r>
      <rPr>
        <b/>
        <sz val="11"/>
        <color rgb="FF000000"/>
        <rFont val="Arial Narrow"/>
        <family val="2"/>
      </rPr>
      <t>e.</t>
    </r>
    <r>
      <rPr>
        <sz val="11"/>
        <color rgb="FF000000"/>
        <rFont val="Arial Narrow"/>
        <family val="2"/>
      </rPr>
      <t xml:space="preserve"> Patrimonio de Organismos Descentralizados de Control Presupuestario Directo, según corresponda, no son aplicables a la Comisión de Derechos Humanos del Estado de Hidalgo.</t>
    </r>
  </si>
  <si>
    <t>a).8. Fideicomisos, Mandatos y Análogos</t>
  </si>
  <si>
    <t>La Comisión de Derechos Humanos del Estado de Hidalgo, no cuenta ni pertenece a Fideicomisos, Mandatos y Análogos, por lo que la información resulta inaplicable.</t>
  </si>
  <si>
    <t>a).9. Reporte de la Recaudación</t>
  </si>
  <si>
    <t>a).10. Información sobre la Deuda y el Reporte Analítico de la Deuda</t>
  </si>
  <si>
    <r>
      <rPr>
        <b/>
        <sz val="11"/>
        <color rgb="FF000000"/>
        <rFont val="Arial Narrow"/>
        <family val="2"/>
      </rPr>
      <t>a).10.a.</t>
    </r>
    <r>
      <rPr>
        <sz val="11"/>
        <color rgb="FF000000"/>
        <rFont val="Arial Narrow"/>
        <family val="2"/>
      </rPr>
      <t xml:space="preserve"> La Comisión de Derechos Humanos del Estado de Hidalgo, no tiene deuda contratada.</t>
    </r>
  </si>
  <si>
    <r>
      <rPr>
        <b/>
        <sz val="11"/>
        <color rgb="FF000000"/>
        <rFont val="Arial Narrow"/>
        <family val="2"/>
      </rPr>
      <t>a).10.b.</t>
    </r>
    <r>
      <rPr>
        <sz val="11"/>
        <color rgb="FF000000"/>
        <rFont val="Arial Narrow"/>
        <family val="2"/>
      </rPr>
      <t xml:space="preserve"> La Comisión de Derechos Humanos del Estado de Hidalgo, no tiene deuda contratada.</t>
    </r>
  </si>
  <si>
    <t>a).11. Calificaciones otorgadas</t>
  </si>
  <si>
    <t>No aplica a la Comisión de Derechos Humanos del Estado de Hidalgo.</t>
  </si>
  <si>
    <t>a).12. Proceso de Mejora</t>
  </si>
  <si>
    <r>
      <rPr>
        <b/>
        <sz val="11"/>
        <color rgb="FF000000"/>
        <rFont val="Arial Narrow"/>
        <family val="2"/>
      </rPr>
      <t>a).12.a.</t>
    </r>
    <r>
      <rPr>
        <sz val="11"/>
        <color rgb="FF000000"/>
        <rFont val="Arial Narrow"/>
        <family val="2"/>
      </rPr>
      <t xml:space="preserve"> Las principales políticas de control interno están establecidas en los Manuales de Procedimientos emitidos por la Comisión de Derechos Humanos del Estado de Hidalgo.</t>
    </r>
  </si>
  <si>
    <t>a).13. Información por Segmentos</t>
  </si>
  <si>
    <t>Nivel</t>
  </si>
  <si>
    <t>Resumen Narrativo</t>
  </si>
  <si>
    <t>Meta anual ajustada</t>
  </si>
  <si>
    <t>Contribuir a consolidar una cultura de la legalidad mediante la incidencia de quejas presentadas por presuntas violaciones a derechos humanos.</t>
  </si>
  <si>
    <t>Porcentaje de incidencia de quejas presentadas por presuntas violaciones a derechos humanos.</t>
  </si>
  <si>
    <t>Las personas usuarias obtienen orientación y asesoría para la presentación de quejas y/o denuncias.</t>
  </si>
  <si>
    <t>Porcentaje de personas usuarias que obtienen orientación y asesoría para la presentación de quejas y/o denuncias.</t>
  </si>
  <si>
    <t>Actividades de impulso en derechos humanos, implementadas.</t>
  </si>
  <si>
    <t>Porcentaje de actividades de impulso en derechos humanos, implementadas.</t>
  </si>
  <si>
    <t>Celebración de convenios de difusión de los derechos humanos con distintas organizaciones.</t>
  </si>
  <si>
    <t>Porcentaje de convenios de difusión de los derechos humanos con distintas organizaciones, celebrados.</t>
  </si>
  <si>
    <t>Generación de materiales gráficos de derechos humanos.</t>
  </si>
  <si>
    <t>Porcentaje de materiales gráficos de derechos humanos, generados.</t>
  </si>
  <si>
    <t>Iniciación de denuncias contra   servidores públicos por delitos.</t>
  </si>
  <si>
    <t>Porcentaje de denuncias contra servidores públicos por delitos iniciadas.</t>
  </si>
  <si>
    <t>Iniciación de denuncias de responsabilidad por faltas administrativas.</t>
  </si>
  <si>
    <t>Porcentaje de denuncias de responsabilidad por faltas administrativas iniciadas.</t>
  </si>
  <si>
    <t>Entrega de  solicitudes de información de transparencia.</t>
  </si>
  <si>
    <t>Porcentaje de solicitudes de información de transparencia, entregadas.</t>
  </si>
  <si>
    <t>Realización de cursos-talleres en derechos humanos.</t>
  </si>
  <si>
    <t>Porcentaje de cursos-talleres en derechos humanos, realizados.</t>
  </si>
  <si>
    <t>Impartición de pláticas informativas en materia de derechos humanos.</t>
  </si>
  <si>
    <t>Porcentaje de pláticas informativas en materia de derechos humanos, impartidas.</t>
  </si>
  <si>
    <t>Impartición de diplomados y/o estadías en temas de derechos humanos.</t>
  </si>
  <si>
    <t>Celebración de convenios de colaboración de los derechos humanos con distintas organizaciones y/o instituciones.</t>
  </si>
  <si>
    <t>Porcentaje de convenios de colaboración de los derechos humanos con distintas organizaciones y/o instituciones, celebrados.</t>
  </si>
  <si>
    <t xml:space="preserve">Participación en eventos de vinculación para la difusión de los derechos humanos. </t>
  </si>
  <si>
    <t>Porcentaje de eventos de vinculación para la difusión de los derechos humanos con participación.</t>
  </si>
  <si>
    <t>Entrega de Informes de gestión financiera.</t>
  </si>
  <si>
    <t>Porcentaje de informes de gestión financiera, entregados.</t>
  </si>
  <si>
    <t>Integración de expedientes de adjudicación.</t>
  </si>
  <si>
    <t>Porcentaje de expedientes de adjudicación, integrados.</t>
  </si>
  <si>
    <t>Entrega de informes de la cuenta pública.</t>
  </si>
  <si>
    <t>Porcentaje de informes de la cuenta pública, entregados.</t>
  </si>
  <si>
    <t>Entrega de requerimientos solicitados por la Auditoria.</t>
  </si>
  <si>
    <t>Porcentaje de requerimientos solicitados por la Auditoria, entregados.</t>
  </si>
  <si>
    <t>Aprobación de evaluaciones del 
Sistema de Evaluaciones para la Armonización Contable (SEVAC).</t>
  </si>
  <si>
    <t>Porcentaje de evaluaciones del 
Sistema de Evaluaciones para la Armonización Contable (SEVAC) aprobadas.</t>
  </si>
  <si>
    <t>Actualización de expedientes de personas servidoras públicas.</t>
  </si>
  <si>
    <t>Porcentaje de expedientes de personas servidoras públicas, actualizados.</t>
  </si>
  <si>
    <t>Gestión de capacitaciones dirigidas al personal.</t>
  </si>
  <si>
    <t>Porcentaje de  capacitaciones dirigidas al personal, gestionadas.</t>
  </si>
  <si>
    <t>Porcentaje de sesiones del Comité de Control Interno, Desempeño Institucional y de Gestión de la Calidad, realizadas.</t>
  </si>
  <si>
    <t>Recomendaciones en materia de derechos humanos y no discriminación, emitidas.</t>
  </si>
  <si>
    <t>Porcentaje de recomendaciones en materia de derechos humanos y no discriminación, emitidas.</t>
  </si>
  <si>
    <t>Brindar orientaciones jurídicas gratuitas.</t>
  </si>
  <si>
    <t>Porcentaje de orientaciones jurídicas gratuitas, brindadas.</t>
  </si>
  <si>
    <t>Atención a quejas iniciadas por presuntas violaciones a los derechos humanos y no discriminación.</t>
  </si>
  <si>
    <t>Porcentaje de quejas iniciadas por presuntas violaciones a los derechos humanos y no discriminación atendidas.</t>
  </si>
  <si>
    <t>Elaboración de cuadernos de antecedentes en casos de presunta violación a los derechos humanos.</t>
  </si>
  <si>
    <t>Porcentaje de cuadernos de antecedentes en casos de presunta violación a los derechos humanos, elaborados.</t>
  </si>
  <si>
    <t>Actividades de vigilancia de control interno, desarrolladas.</t>
  </si>
  <si>
    <t>Porcentaje de actividades de vigilancia de control interno, desarrolladas.</t>
  </si>
  <si>
    <t>Realización de auditorías de operaciones financieras, fiscales, contables y de recursos humanos.</t>
  </si>
  <si>
    <t>Porcentaje auditorías de operaciones financieras, fiscales, contables y de recursos humanos, realizadas.</t>
  </si>
  <si>
    <t>Porcentaje de investigaciones de faltas administrativas, iniciadas.</t>
  </si>
  <si>
    <t>Iniciación de procedimientos de responsabilidad administrativa.</t>
  </si>
  <si>
    <t>Porcentaje de  procedimientos de responsabilidad administrativa, iniciados.</t>
  </si>
  <si>
    <t>Revisión de declaraciones patrimoniales.</t>
  </si>
  <si>
    <t>Porcentaje de declaraciones patrimoniales, revisadas.</t>
  </si>
  <si>
    <t>Presentación de informes de actividades.</t>
  </si>
  <si>
    <t>Porcentaje de informes de actividades, presentados.</t>
  </si>
  <si>
    <t>Realización de procedimientos de Entrega-Recepción.</t>
  </si>
  <si>
    <t>Porcentaje de procedimientos  de  Entrega-Recepción, realizados.</t>
  </si>
  <si>
    <t xml:space="preserve">a).14. Eventos Posteriores al Cierre: </t>
  </si>
  <si>
    <t>a).15. Partes Relacionadas:</t>
  </si>
  <si>
    <t xml:space="preserve"> No existen partes relacionadas que pudieran ejercer influencia significativa sobre la toma de decisiones financieras y operativas.</t>
  </si>
  <si>
    <t xml:space="preserve">a).16. Responsabilidad Sobre la Presentación Razonable de la Información Contable: </t>
  </si>
  <si>
    <t>a) NOTAS DE DESGLOSE</t>
  </si>
  <si>
    <t>I) NOTAS AL ESTADO DE ACTIVIDADES</t>
  </si>
  <si>
    <t>Ingresos y Otros Beneficios</t>
  </si>
  <si>
    <t>1. Cuentas que en lo individual representen el 15% o más del total del rubro al que corresponden</t>
  </si>
  <si>
    <t>Ingresos de Gestión</t>
  </si>
  <si>
    <t>Productos</t>
  </si>
  <si>
    <t xml:space="preserve">Participaciones, Aportaciones, Convenios, Incentivos Derivados de la Colaboración Fiscal, Fondos Distintos de Aportaciones, Transferencias, Asignaciones, Subsidios y Subvenciones, y Pensiones y Jubilaciones </t>
  </si>
  <si>
    <t xml:space="preserve">Transferencias, Asignaciones, Subsidios y Subvenciones, y Pensiones y Jubilaciones </t>
  </si>
  <si>
    <t>Ingresos Totales</t>
  </si>
  <si>
    <t>Gastos y Otras Pérdidas</t>
  </si>
  <si>
    <t>Gastos de Funcionamiento</t>
  </si>
  <si>
    <t xml:space="preserve">Servicios Personales  </t>
  </si>
  <si>
    <t>Materiales y Suministros</t>
  </si>
  <si>
    <t>Servicios Generales</t>
  </si>
  <si>
    <t>Otros Gastos y Pérdidas Extraordinarias</t>
  </si>
  <si>
    <t>Estimaciones, Depreciaciones, Deterioros, Obsolescencia y Amortizaciones</t>
  </si>
  <si>
    <t>Total de Gastos y Otras Pérdidas</t>
  </si>
  <si>
    <t>Resultados del Ejercicio (Ahorro/Desahorro)</t>
  </si>
  <si>
    <t>II) NOTAS AL ESTADO DE SITUACIÓN FINANCIERA</t>
  </si>
  <si>
    <t>Activo</t>
  </si>
  <si>
    <t>Efectivo y Equivalentes</t>
  </si>
  <si>
    <t>1. Se informará acerca de los fondos con afectación específica, el tipo y monto de los mismos; de las inversiones temporales se revelará su tipo y monto.</t>
  </si>
  <si>
    <t>Cuentas que integran el rubro de efectivo y equivalentes</t>
  </si>
  <si>
    <t>Efectivo</t>
  </si>
  <si>
    <t>Bancos/Tesorería</t>
  </si>
  <si>
    <t>Inversiones Temporales (Hasta 3 meses)</t>
  </si>
  <si>
    <t>Fondos con Afectación Específica</t>
  </si>
  <si>
    <t xml:space="preserve">Representan el monto de los fondos con afectación específica que deben financiar determinados gastos. </t>
  </si>
  <si>
    <t>Cuentas que integran el rubro de Derechos a Recibir Efectivo o Equivalentes</t>
  </si>
  <si>
    <t>Derechos a Recibir Efectivo o Equivalentes</t>
  </si>
  <si>
    <t>Inventarios</t>
  </si>
  <si>
    <t>Inversiones Financieras de Corto Plazo</t>
  </si>
  <si>
    <t>Almacenes</t>
  </si>
  <si>
    <t>Cuentas por Cobrar a Corto Plazo</t>
  </si>
  <si>
    <t>Deudores Diversos por Cobrar a Corto Plazo</t>
  </si>
  <si>
    <t>Inversiones Financieras</t>
  </si>
  <si>
    <t>Ingresos por Recuperar a Corto Plazo</t>
  </si>
  <si>
    <t>Deudores por Anticipos de la Tesorería a Corto Plazo</t>
  </si>
  <si>
    <t>Préstamos Otorgados a Corto Plazo</t>
  </si>
  <si>
    <t>Bienes Muebles, Inmuebles e Intangibles</t>
  </si>
  <si>
    <t>Bienes Muebles</t>
  </si>
  <si>
    <t>Activos Intangibles</t>
  </si>
  <si>
    <t>Amortización Acumulada de Activos Intangibles</t>
  </si>
  <si>
    <t>Bienes Inmuebles, Infraestructura y Construcciones en Proceso</t>
  </si>
  <si>
    <t>Activos Diferidos</t>
  </si>
  <si>
    <t>Estimación por Pérdida o Deterioro de Activos no Circulantes</t>
  </si>
  <si>
    <t>Depreciaciones</t>
  </si>
  <si>
    <t>Otros Activos no Circulantes</t>
  </si>
  <si>
    <t>Pasivo</t>
  </si>
  <si>
    <t>Cuentas y Documentos por pagar</t>
  </si>
  <si>
    <t>Servicios Personales por Pagar a Corto Plazo</t>
  </si>
  <si>
    <t>Proveedores por Pagar a Corto Plazo</t>
  </si>
  <si>
    <t>Aportaciones al Seguro de Cesantía en Edad Avanzada y Vejez</t>
  </si>
  <si>
    <t>Aportaciones al S.A.R.</t>
  </si>
  <si>
    <t>Fondos y Bienes de Terceros en Garantía y/o Administración</t>
  </si>
  <si>
    <t>Provisiones</t>
  </si>
  <si>
    <t>Provisiones a Corto Plazo</t>
  </si>
  <si>
    <t>Provisiones a Largo Plazo</t>
  </si>
  <si>
    <t>Pasivos Diferidos</t>
  </si>
  <si>
    <t xml:space="preserve">Otros Pasivos </t>
  </si>
  <si>
    <t>Pasivos Diferidos a Corto Plazo</t>
  </si>
  <si>
    <t>Otros Pasivos Circulantes</t>
  </si>
  <si>
    <t>Pasivos Diferidos a Largo Plazo</t>
  </si>
  <si>
    <t>Otros Pasivos no Circulantes</t>
  </si>
  <si>
    <t>III) NOTAS AL ESTADO DE VARIACIÓN EN LA HACIENDA PÚBLICA</t>
  </si>
  <si>
    <t>1. Modificaciones al patrimonio contribuido</t>
  </si>
  <si>
    <t>2. Procedencia de recursos que modifican el patrimonio generado</t>
  </si>
  <si>
    <t>Hacienda Pública/Patrimonio Contribuido</t>
  </si>
  <si>
    <t>Aportaciones</t>
  </si>
  <si>
    <t>Resultados del Ejercicio</t>
  </si>
  <si>
    <t>Donaciones de Capital</t>
  </si>
  <si>
    <t>Resultados de Ejercicios Anteriores</t>
  </si>
  <si>
    <t>Actualización de la Hacienda Pública /Patrimonio</t>
  </si>
  <si>
    <t>Revalúos</t>
  </si>
  <si>
    <t>Reservas</t>
  </si>
  <si>
    <t>Rectificaciones de Resultados de Ejercicios Anteriores</t>
  </si>
  <si>
    <t>IV) NOTAS AL ESTADO DE FLUJOS DE EFECTIVO</t>
  </si>
  <si>
    <t>Efectivo y equivalentes</t>
  </si>
  <si>
    <t>1. Presentar el análisis de las cifras del periodo actual (20XN) y periodo anterior (20XN-1) del Efectivo y Equivalentes</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</si>
  <si>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</si>
  <si>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</si>
  <si>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</si>
  <si>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</si>
  <si>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</si>
  <si>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</si>
  <si>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2. 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</si>
  <si>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</si>
  <si>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</si>
  <si>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</si>
  <si>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</si>
  <si>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</si>
  <si>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</si>
  <si>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</si>
  <si>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</si>
  <si>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</si>
  <si>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</si>
  <si>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</si>
  <si>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</si>
  <si>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</si>
  <si>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</si>
  <si>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</si>
  <si>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</si>
  <si>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</si>
  <si>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</si>
  <si>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</si>
  <si>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3. Presentar la Conciliación de los Flujos de Efectivo Netos de las Actividades de Operación y los saldos de Resultados del Ejercicio</t>
  </si>
  <si>
    <t>Concepto</t>
  </si>
  <si>
    <t>Resultado del Ejercicio Ahorro /Desahorro</t>
  </si>
  <si>
    <t>Movimientos de partidas (o rubros) que no afectan al efectivo</t>
  </si>
  <si>
    <t>Amortización</t>
  </si>
  <si>
    <t>Incrementos en las provisiones</t>
  </si>
  <si>
    <t>Incremento en inversiones producido por revaluación</t>
  </si>
  <si>
    <t>Incremento en cuentas por cobrar</t>
  </si>
  <si>
    <t xml:space="preserve">Flujos de Efectivo Netos de las  Actividades de Operación </t>
  </si>
  <si>
    <t>V) CONCILIACIÓN ENTRE LOS INGRESOS PRESUPUESTARIOS Y CONTABLES, ASI COMO ENTRE LOS EGRESOS PRESUPUESTARIOS Y LOS GASTOS CONTABLES</t>
  </si>
  <si>
    <t>1. Total de Ingresos Presupuestarios</t>
  </si>
  <si>
    <t>3. Menos Ingresos Presupuestarios No Contables</t>
  </si>
  <si>
    <t>2. Más Ingresos Contables No Presupuestarios</t>
  </si>
  <si>
    <t>3.1 Aprovechamientos Patrimoniales</t>
  </si>
  <si>
    <t xml:space="preserve">2.1 Ingresos Financieros </t>
  </si>
  <si>
    <t>3.2 Ingresos Derivados de Financiamientos</t>
  </si>
  <si>
    <t>2.2 Incremento por Variación de Inventarios</t>
  </si>
  <si>
    <t>3.3 Otros Ingresos Presupuestarios No Contables</t>
  </si>
  <si>
    <t>2.3 Disminución del Exceso de Estimaciones por Pérdida o Deterioro u Obsolescencia</t>
  </si>
  <si>
    <t>4. Total de Ingresos Contables</t>
  </si>
  <si>
    <t>2.4 Disminución del Exceso de Provisiones</t>
  </si>
  <si>
    <t>2.5 Otros Ingresos y Beneficios Varios</t>
  </si>
  <si>
    <t>2.6 Otros Ingresos Contables No Presupuestarios</t>
  </si>
  <si>
    <t>1. Total de Egresos Presupuestarios</t>
  </si>
  <si>
    <t>3. Más Gastos Contables No Presupuestarios</t>
  </si>
  <si>
    <t>2. Menos Egresos Presupuestarios No Contables</t>
  </si>
  <si>
    <t>3.1 Estimaciones, Depreciaciones, Deterioros, Obsolescencia y Amortizaciones</t>
  </si>
  <si>
    <t xml:space="preserve">2.1 Materias Primas y Materiales de Producción y Comercialización </t>
  </si>
  <si>
    <t>3.2 Provisiones</t>
  </si>
  <si>
    <t>2.2 Materiales y Suministros</t>
  </si>
  <si>
    <t>3.3 Disminución de Inventarios</t>
  </si>
  <si>
    <t>2.3 Mobiliario y Equipo de Administración</t>
  </si>
  <si>
    <t>3.4  Otros Gastos</t>
  </si>
  <si>
    <t xml:space="preserve">2.4 Mobiliario y Equipo Educacional y Recreativo </t>
  </si>
  <si>
    <t>3.5 Inversión Pública no Capitalizable</t>
  </si>
  <si>
    <t xml:space="preserve">2.5 Equipo e Instrumental Médico y de Laboratorio </t>
  </si>
  <si>
    <t>3.6 Materiales y Suministros (Consumos)</t>
  </si>
  <si>
    <t xml:space="preserve">2.6 Vehículos y Equipo de Transporte </t>
  </si>
  <si>
    <t>3.7 Otros Gastos Contables No Presupuestales</t>
  </si>
  <si>
    <t xml:space="preserve">2.8 Maquinaria, Otros Equipos y Herramientas </t>
  </si>
  <si>
    <t>4. Total de Gasto Contable</t>
  </si>
  <si>
    <t xml:space="preserve">2.10 Bienes Inmuebles </t>
  </si>
  <si>
    <t xml:space="preserve">2.11 Activos Intangibles </t>
  </si>
  <si>
    <t xml:space="preserve">2.16 Concesión de Préstamos </t>
  </si>
  <si>
    <t xml:space="preserve">2.20 Adeudos de Ejercicios Fiscales Anteriores (ADEFAS) </t>
  </si>
  <si>
    <t>2.21 Otros Egresos Presupuestales No Contables</t>
  </si>
  <si>
    <t>c) NOTAS DE MEMORIA (CUENTAS DE ORDEN)</t>
  </si>
  <si>
    <t>Cuentas de Orden Contables</t>
  </si>
  <si>
    <t>Cuentas de Orden Contables:</t>
  </si>
  <si>
    <t>Saldo</t>
  </si>
  <si>
    <t>Valores</t>
  </si>
  <si>
    <t>Emisión de Obligaciones</t>
  </si>
  <si>
    <t>Avales y Garantías</t>
  </si>
  <si>
    <t>Juicios</t>
  </si>
  <si>
    <t>Inversión Mediante Proyectos para Prestación de Servicios (PPS) y Similares</t>
  </si>
  <si>
    <t>Bienes Concesionados o en Comodato</t>
  </si>
  <si>
    <t>Al periodo que se informa la Comisión de Derechos Humanos del Estado de Hidalgo , no tiene movimientos en las Cuentas Contables de Valores, Emisión de obligaciones, Avales y garantías, Juicios, Contratos para Inversión Mediante Proyectos para Prestación de Servicios (PPS) y Bienes concesionados o en comodato.</t>
  </si>
  <si>
    <t>Cuentas de Orden Presupuestario</t>
  </si>
  <si>
    <t>Cuentas de Orden Presupuestarias de Ingresos</t>
  </si>
  <si>
    <t>Cuentas de Orden Presupuestarias de Egresos</t>
  </si>
  <si>
    <t>Ley de Ingresos Estimada</t>
  </si>
  <si>
    <t>Presupuesto de Egresos Aprobado</t>
  </si>
  <si>
    <t>Ley de Ingresos por Ejecutar</t>
  </si>
  <si>
    <t>Presupuesto de Egresos por Ejercer</t>
  </si>
  <si>
    <t>Modificaciones a la Ley de Ingresos Estimada</t>
  </si>
  <si>
    <t>Modificaciones al Presupuesto de Egresos Aprobado</t>
  </si>
  <si>
    <t>Ley de Ingresos Devengada</t>
  </si>
  <si>
    <t>Presupuesto de Egresos Comprometido</t>
  </si>
  <si>
    <t>Ley de Ingresos Recaudada</t>
  </si>
  <si>
    <t>Presupuesto de Egresos Devengado</t>
  </si>
  <si>
    <t>Presupuesto de Egresos Ejercido</t>
  </si>
  <si>
    <t>Presupuesto de Egresos Pagado</t>
  </si>
  <si>
    <t xml:space="preserve">Los Estados Financieros fueron elaborados atendiendo las disposiciones de la Ley General de Contabilidad Gubernamental, así como los acuerdos emitidos por  el  Consejo  Nacional  de  Armonización  Contable  (CONAC) </t>
  </si>
  <si>
    <r>
      <rPr>
        <b/>
        <sz val="11"/>
        <color rgb="FF000000"/>
        <rFont val="Arial Narrow"/>
        <family val="2"/>
      </rPr>
      <t>a).6.a.</t>
    </r>
    <r>
      <rPr>
        <sz val="11"/>
        <color rgb="FF000000"/>
        <rFont val="Arial Narrow"/>
        <family val="2"/>
      </rPr>
      <t xml:space="preserve"> Activos en moneda extranjera (No aplica para la Comisión de Derechos Humanos del Estado de Hidalgo.).</t>
    </r>
  </si>
  <si>
    <r>
      <rPr>
        <b/>
        <sz val="11"/>
        <color rgb="FF000000"/>
        <rFont val="Arial Narrow"/>
        <family val="2"/>
      </rPr>
      <t>a).6.b.</t>
    </r>
    <r>
      <rPr>
        <sz val="11"/>
        <color rgb="FF000000"/>
        <rFont val="Arial Narrow"/>
        <family val="2"/>
      </rPr>
      <t xml:space="preserve"> Pasivos en moneda extranjera (No aplica para la Comisión de Derechos Humanos del Estado de Hidalgo.).</t>
    </r>
  </si>
  <si>
    <r>
      <rPr>
        <b/>
        <sz val="11"/>
        <color rgb="FF000000"/>
        <rFont val="Arial Narrow"/>
        <family val="2"/>
      </rPr>
      <t>a).6.c.</t>
    </r>
    <r>
      <rPr>
        <sz val="11"/>
        <color rgb="FF000000"/>
        <rFont val="Arial Narrow"/>
        <family val="2"/>
      </rPr>
      <t xml:space="preserve"> Posición en moneda extranjera (No aplica para la Comisión de Derechos Humanos del Estado de Hidalgo.).</t>
    </r>
  </si>
  <si>
    <r>
      <rPr>
        <b/>
        <sz val="11"/>
        <color rgb="FF000000"/>
        <rFont val="Arial Narrow"/>
        <family val="2"/>
      </rPr>
      <t>a).6.d.</t>
    </r>
    <r>
      <rPr>
        <sz val="11"/>
        <color rgb="FF000000"/>
        <rFont val="Arial Narrow"/>
        <family val="2"/>
      </rPr>
      <t xml:space="preserve"> Tipo de cambio (No aplica para la Comisión de Derechos Humanos del Estado de Hidalgo.).</t>
    </r>
  </si>
  <si>
    <r>
      <rPr>
        <b/>
        <sz val="11"/>
        <color rgb="FF000000"/>
        <rFont val="Arial Narrow"/>
        <family val="2"/>
      </rPr>
      <t xml:space="preserve">a).6.e. </t>
    </r>
    <r>
      <rPr>
        <sz val="11"/>
        <color rgb="FF000000"/>
        <rFont val="Arial Narrow"/>
        <family val="2"/>
      </rPr>
      <t>Equivalente en moneda nacional (No aplica para la Comisión de Derechos Humanos del Estado de Hidalgo.).</t>
    </r>
  </si>
  <si>
    <t>I.- Una presidencia;</t>
  </si>
  <si>
    <t>II.- El Consejo;</t>
  </si>
  <si>
    <t>III.- Visitadurías Generales;</t>
  </si>
  <si>
    <t>IV.- Una Secretaría Ejecutiva;</t>
  </si>
  <si>
    <t>V.- Las o los Visitadores; y</t>
  </si>
  <si>
    <t>VI.- El personal profesional, técnico y administrativo necesario para el desarrollo de sus actividades</t>
  </si>
  <si>
    <t>De acuerdo al artículo 23 de la Ley de los Derechos Humanos del Estado de Hidalgo, la Comisión de Derechos Humanos del Estado de Hidalgo está integrada por:</t>
  </si>
  <si>
    <t>a).7.a.  Vida útil o porcentajes de depreciación, deterioro o amortización utilizados en los diferentes tipos de activos.</t>
  </si>
  <si>
    <t>Mobiliario y equipo educacional y recreativo</t>
  </si>
  <si>
    <t xml:space="preserve">Equipo e instrumental médico y de laboratorio </t>
  </si>
  <si>
    <t>Mobiliario y equipo de administración</t>
  </si>
  <si>
    <t>Maquinaria, otros equipos y herramientas</t>
  </si>
  <si>
    <t>Colecciones, obras de arte y objetos valiosos</t>
  </si>
  <si>
    <t>Licencias</t>
  </si>
  <si>
    <t>Edificios no habitacionales</t>
  </si>
  <si>
    <t>Depreciación acumulada de bienes muebles</t>
  </si>
  <si>
    <t>CFE Suministrador de Servicios Básicos</t>
  </si>
  <si>
    <t>SAT Servicio de Administración Tributaria</t>
  </si>
  <si>
    <t>Gobierno del Estado de Hidalgo</t>
  </si>
  <si>
    <t>Bajo protesta de decir verdad declaramos que los Estados Financieros y sus notas, son razonablemente correctos y son responsabilidad del emisor.</t>
  </si>
  <si>
    <t>Los conceptos incluidos en los movimientos de partidas (o rubros) que no afectan al efectivo, que aparecen en este cuadro son enunciativos y tienen como finalidad mostrar algunos ejemplos para elaborar este cuadro.</t>
  </si>
  <si>
    <t>La Comisión de Derechos Humanos del Estado de Hidalgo, no forma parte de ningún fideicomiso o contrato análogo, ni mandatos.</t>
  </si>
  <si>
    <r>
      <rPr>
        <b/>
        <sz val="11"/>
        <color rgb="FF000000"/>
        <rFont val="Arial Narrow"/>
        <family val="2"/>
      </rPr>
      <t xml:space="preserve">a).4.d. </t>
    </r>
    <r>
      <rPr>
        <sz val="11"/>
        <color rgb="FF000000"/>
        <rFont val="Arial Narrow"/>
        <family val="2"/>
      </rPr>
      <t>Se aplica la normatividad vigente y supletoria como: Ley de Adquisiciones del Estado de Hidalgo, Código Civil, Mercantil, Ley del Impuesto Sobre la Renta, Código Fiscal de la Federación, Leyes del Estado de Hidalgo, etc.</t>
    </r>
  </si>
  <si>
    <t>No aplica para la Comisión de Derechos Humanos del Estado de Hidalgo.</t>
  </si>
  <si>
    <t>Derivan del registro de la asignación presupuestal del Gobierno del Estado de Hidalgo, los cuales corresponden al Fondo General de Participaciones.</t>
  </si>
  <si>
    <t>Titular de la Presidencia</t>
  </si>
  <si>
    <t>Titular de Oficialía Mayor</t>
  </si>
  <si>
    <t>Para el ejercicio de sus funciones, la Comisión de Derechos Humanos del Estado de Hidalgo, opera con Recursos Estatales que le fueron autorizados y otorgados por el Gobierno del Estado a través de Asignaciones Presupuestarias, las cuales son ministradas de manera periódica en el ejercicio correspondiente. Dichos recursos fueron utilizados en estricto apego a la normatividad vigente, administrados y registrados de acuerdo a la Ley General de Contabilidad Gubernamental y lo acuerdos emitidos por el consejo Nacional de Armonización Contable. atendiendo el Manual del Gasto de Operación y Disposiciones de Austeridad, Racionalidad, Disciplina Presupuestal de la Comisión de Derechos Humanos del Estado de Hidalgo.</t>
  </si>
  <si>
    <t>Pago provisional mensual de retenciones de Impuesto Sobre la Renta por sueldos y salarios, pago provisional mensual de Impuesto Sobre la Renta por las retenciones realizadas a los trabajadores asimilados a salarios, pago provisional mensual de Impuesto Sobre la Renta por las retenciones realizadas por servicios profesionales, pago provisional mensual de las retenciones de Impuesto Sobre la Renta realizadas por el pago de rentas de bienes inmuebles, así como aquellas retenciones derivadas de proveedores en el regimen simplificado de confianza, además del pago mensual de Impuesto Sobre Nómina Estatal y pago de retenciones y Aportaciones al ISSSTE, SAR y FOVISSSTE.</t>
  </si>
  <si>
    <t>Donativos</t>
  </si>
  <si>
    <t>Nombre del Indicador</t>
  </si>
  <si>
    <t>Unidad de Medida</t>
  </si>
  <si>
    <t xml:space="preserve">Meta Trimestral Programada </t>
  </si>
  <si>
    <t>Meta Trimestral Alcanzada</t>
  </si>
  <si>
    <t>Porcentaje alcanzado</t>
  </si>
  <si>
    <t>La información impresa se encuentra debidamente firmada y en los estados financieros se establece la leyenda correspondiente.</t>
  </si>
  <si>
    <t>Vehículos y equipo de transporte</t>
  </si>
  <si>
    <t>Miguel Cazares Hernández</t>
  </si>
  <si>
    <t>EMPREPER</t>
  </si>
  <si>
    <t>Comisión de Derechos Humanos del Estado de Hidalgo</t>
  </si>
  <si>
    <t>Conciliación entre los Ingresos Presupuestarios y Contables</t>
  </si>
  <si>
    <t>(Cifras en pesos)</t>
  </si>
  <si>
    <t>1111</t>
  </si>
  <si>
    <t>4310</t>
  </si>
  <si>
    <t>4320</t>
  </si>
  <si>
    <t>4330</t>
  </si>
  <si>
    <t>4340</t>
  </si>
  <si>
    <t>4390</t>
  </si>
  <si>
    <t>440</t>
  </si>
  <si>
    <t>62</t>
  </si>
  <si>
    <t>01</t>
  </si>
  <si>
    <t>96</t>
  </si>
  <si>
    <t>Conciliación entre los Egresos Presupuestarios y los Gastos Contables</t>
  </si>
  <si>
    <t>2300</t>
  </si>
  <si>
    <t>2400</t>
  </si>
  <si>
    <t>5100</t>
  </si>
  <si>
    <t>5200</t>
  </si>
  <si>
    <t>5300</t>
  </si>
  <si>
    <t>5400</t>
  </si>
  <si>
    <t>5500</t>
  </si>
  <si>
    <t xml:space="preserve">2.7 Equipo de Defensa y Seguridad </t>
  </si>
  <si>
    <t>5600</t>
  </si>
  <si>
    <t>5700</t>
  </si>
  <si>
    <t xml:space="preserve">2.9 Activos Biológicos </t>
  </si>
  <si>
    <t>5800</t>
  </si>
  <si>
    <t>5900</t>
  </si>
  <si>
    <t>6100</t>
  </si>
  <si>
    <t>2.12 Obra Pública en Bienes de Dominio Público</t>
  </si>
  <si>
    <t>6200</t>
  </si>
  <si>
    <t xml:space="preserve">2.13 Obra Pública en Bienes Propios </t>
  </si>
  <si>
    <t>7200</t>
  </si>
  <si>
    <t xml:space="preserve">2.14 Acciones y Participaciones de Capital </t>
  </si>
  <si>
    <t>7300</t>
  </si>
  <si>
    <t xml:space="preserve">2.15 Compra de Títulos y Valores </t>
  </si>
  <si>
    <t>7400</t>
  </si>
  <si>
    <t>7500</t>
  </si>
  <si>
    <t xml:space="preserve">2.17 Inversiones en Fideicomisos, Mandatos y Otros Análogos </t>
  </si>
  <si>
    <t>7900</t>
  </si>
  <si>
    <t xml:space="preserve">2.18 Provisiones para Contingencias y Otras Erogaciones Especiales </t>
  </si>
  <si>
    <t>9100</t>
  </si>
  <si>
    <t xml:space="preserve">2.19 Amortización de la Deuda Pública </t>
  </si>
  <si>
    <t>9900</t>
  </si>
  <si>
    <t>9990</t>
  </si>
  <si>
    <t>5510</t>
  </si>
  <si>
    <t>5520</t>
  </si>
  <si>
    <t>5530</t>
  </si>
  <si>
    <t>La comisión de Derechos Humanos del Esatdo de Hidalgo, no cuenta con bienes disponibles para su transformación y/o elaboración de bienes, no cuenta con almacenes y no tiene Inversiones Financieras en Fideicomisos, Mandatos y contratos análogos.</t>
  </si>
  <si>
    <r>
      <rPr>
        <b/>
        <sz val="11"/>
        <color rgb="FF000000"/>
        <rFont val="Arial Narrow"/>
        <family val="2"/>
      </rPr>
      <t>a).5.d.</t>
    </r>
    <r>
      <rPr>
        <sz val="11"/>
        <color rgb="FF000000"/>
        <rFont val="Arial Narrow"/>
        <family val="2"/>
      </rPr>
      <t xml:space="preserve"> Sistema y método de valuación de inventarios y costo de lo vendido. En el caso de Bienes Inmuebles a valor catastral y bienes muebles a costo histórico, de acuerdo a la normatividad emitida por el Consejo Nacional de Armonización contable CONAC</t>
    </r>
  </si>
  <si>
    <t>Monto en dinero propiedad de la CDHEH en fondos revolventes, que está a su cuidado y administración.</t>
  </si>
  <si>
    <t>Derechos a Recibir Bienes o Servicios</t>
  </si>
  <si>
    <t>Comisión de Agua y Alcantarillado de Sistemas Intermunicipales</t>
  </si>
  <si>
    <t>Cia. Periodística del Sol de Pachuca</t>
  </si>
  <si>
    <t>Aeroenlaces Nacionales</t>
  </si>
  <si>
    <t>Retenciones y Contribuciones por Pagar a Corto Plazo</t>
  </si>
  <si>
    <t>ISR Retenciones por Arrendamiento de Inmuebles</t>
  </si>
  <si>
    <t>ISR Retenciones por Servicios Profesionales</t>
  </si>
  <si>
    <t>ISR Retenciones por Asimilados A Salarios</t>
  </si>
  <si>
    <t>IVA Retenciones por Servicios Profesionales</t>
  </si>
  <si>
    <t>ISR Retenciones por Resico</t>
  </si>
  <si>
    <t>IVA Retenido por Resico (Arrendamiento)</t>
  </si>
  <si>
    <t>IVA por Fletes</t>
  </si>
  <si>
    <t>Contribucuiones por Pagar</t>
  </si>
  <si>
    <t>Retenciones por Pagar</t>
  </si>
  <si>
    <t>Cuotas Issste</t>
  </si>
  <si>
    <t>Creditos Hipotecarios Fovissste</t>
  </si>
  <si>
    <t>Prestamos Fonacot</t>
  </si>
  <si>
    <t>Prestamos Issste</t>
  </si>
  <si>
    <t>Aportaciones Seguro de Cesantía en Edad Avanzada y Vejez</t>
  </si>
  <si>
    <t>Otras Cuentas por Pagar a Corto Plazo</t>
  </si>
  <si>
    <r>
      <rPr>
        <b/>
        <sz val="11"/>
        <color rgb="FF000000"/>
        <rFont val="Arial Narrow"/>
        <family val="2"/>
      </rPr>
      <t>a).5.i.</t>
    </r>
    <r>
      <rPr>
        <sz val="11"/>
        <color rgb="FF000000"/>
        <rFont val="Arial Narrow"/>
        <family val="2"/>
      </rPr>
      <t xml:space="preserve"> Reclasificaciones: Se autorizan para la depuración y cancelación de saldos por el Oficial Mayor de la CDHEH.</t>
    </r>
  </si>
  <si>
    <t>Licencias informáticas e intelectuales</t>
  </si>
  <si>
    <r>
      <rPr>
        <b/>
        <sz val="11"/>
        <color rgb="FF000000"/>
        <rFont val="Arial Narrow"/>
        <family val="2"/>
      </rPr>
      <t xml:space="preserve">a).7.b. </t>
    </r>
    <r>
      <rPr>
        <sz val="11"/>
        <color rgb="FF000000"/>
        <rFont val="Arial Narrow"/>
        <family val="2"/>
      </rPr>
      <t xml:space="preserve">Cambios en el porcentaje de depreciación y amortización y en el valor de los activos ocasionado por deterioro. </t>
    </r>
  </si>
  <si>
    <t>Ayudas Sociales</t>
  </si>
  <si>
    <t>Amortización Acumulada de Software</t>
  </si>
  <si>
    <t>Amortización Acumulada de Licencias Informáticas e Intelectuales</t>
  </si>
  <si>
    <t>Aportaciones a al ISSSTE</t>
  </si>
  <si>
    <t>Total Play</t>
  </si>
  <si>
    <t>IVA retenido por Resico</t>
  </si>
  <si>
    <t>Depreciación y amortizaciones</t>
  </si>
  <si>
    <t>Transferencias, Asignaciones, Subsidios y Otras Ayudas</t>
  </si>
  <si>
    <t>Disminución en las cuentas por pagar</t>
  </si>
  <si>
    <r>
      <rPr>
        <b/>
        <sz val="11"/>
        <color rgb="FF000000"/>
        <rFont val="Arial Narrow"/>
        <family val="2"/>
      </rPr>
      <t>a).5.h.</t>
    </r>
    <r>
      <rPr>
        <sz val="11"/>
        <color rgb="FF000000"/>
        <rFont val="Arial Narrow"/>
        <family val="2"/>
      </rPr>
      <t xml:space="preserve"> La CDHEH no ha realizado cambios en políticas contables y corrección de errores junto con la revelación de los efectos que se tendrá en la información financiera del ente público, ya sea retrospectivos o prospectivos.</t>
    </r>
  </si>
  <si>
    <t>Las presentes notas hacen referencia la Cuenta Pública del ejercicio 2026</t>
  </si>
  <si>
    <t>a).9.b. Para el ejercicio 2026, el H. Congreso del Estado de Hidalgo aprobó $51,148,788.00, sin que este tuviera variación con el aprobado en el ejercicio 2025.</t>
  </si>
  <si>
    <r>
      <rPr>
        <b/>
        <sz val="11"/>
        <color rgb="FF000000"/>
        <rFont val="Arial Narrow"/>
        <family val="2"/>
      </rPr>
      <t>a).12.b.</t>
    </r>
    <r>
      <rPr>
        <sz val="11"/>
        <color rgb="FF000000"/>
        <rFont val="Arial Narrow"/>
        <family val="2"/>
      </rPr>
      <t xml:space="preserve"> Al cierre del trimestre a la CDHEH le fueron Autorizados $52,215,754.34 Las metas fueron alcanzadas de acuerdo con el Plan Institucional de Desarrollo 2022-2027 de la CDHEH.</t>
    </r>
  </si>
  <si>
    <t>El 17.24% corresponde al pago de ISR, Impuesto Sobre Nómina, Pensiones para vehiculos, entre otros. El 34.12% deriva de la aplicación de gasto en el arrendamiento de bienes inmuebles, activos intangibles y otros arrendamientos.</t>
  </si>
  <si>
    <t>Corresponde a las depreciaciones del los bienes que forman parte del activo de la Comisión de Derechos Humanos de Esatado de Hidalgo.</t>
  </si>
  <si>
    <t>Jonthan Pérez Fragoso</t>
  </si>
  <si>
    <t>ISR Retenciones por Sueldos y Salarios</t>
  </si>
  <si>
    <t>FIN</t>
  </si>
  <si>
    <t>Porcentaje</t>
  </si>
  <si>
    <t>PROPÓSITO</t>
  </si>
  <si>
    <t>COMPONENTE C.1.1.</t>
  </si>
  <si>
    <t>ACTIVIDAD A.1.1.1.</t>
  </si>
  <si>
    <t>ACTIVIDAD A.1.1.2.</t>
  </si>
  <si>
    <t>ACTIVIDAD A.1.1.3.</t>
  </si>
  <si>
    <t>ACTIVIDAD A.1.1.4.</t>
  </si>
  <si>
    <t>COMPONENTE C.1.2.</t>
  </si>
  <si>
    <t>Cumplimiento a la actualización del portal de transparencia.</t>
  </si>
  <si>
    <t>Porcentaje de unidades administrativas que cumplen con la actualización del portal de transparencia (PNT).</t>
  </si>
  <si>
    <t>ACTIVIDAD 1.2.1.</t>
  </si>
  <si>
    <t>COMPONENTE C.1.3.</t>
  </si>
  <si>
    <t>ACTIVIDAD A.1.3.1.</t>
  </si>
  <si>
    <t>ACTIVIDAD A.1.3.2.</t>
  </si>
  <si>
    <t>ACTIVIDAD A.1.3.3.</t>
  </si>
  <si>
    <t>Porcentaje de diplomados y/o estadías en temas de derechos humanos, impartidos.</t>
  </si>
  <si>
    <t>ACTIVIDAD A.1.3.4.</t>
  </si>
  <si>
    <t>ACTIVIDAD A.1.3.5.</t>
  </si>
  <si>
    <t>COMPONENTE C.1.4.</t>
  </si>
  <si>
    <t>ACTIVIDAD A.1.4.1.</t>
  </si>
  <si>
    <t>ACTIVIDAD A.1.4.2.</t>
  </si>
  <si>
    <t>ACTIVIDAD A.1.4.3.</t>
  </si>
  <si>
    <t>ACTIVIDAD A.1.4.4.</t>
  </si>
  <si>
    <t>Asesorías con el AGE para la validación de los Instrumentos de control y consulta archivística</t>
  </si>
  <si>
    <t>Porcentaje de asesorías recibidas por el Archivo General del Estado de Hidalgo para la validación de los instrumentos de control y consulta archivística</t>
  </si>
  <si>
    <t>ACTIVIDAD A.1.4.5.</t>
  </si>
  <si>
    <t>Capacitación recibida por el personal de esta Comisión en materia de gestión documental</t>
  </si>
  <si>
    <t>Porcentaje de capacitaciones recibidas por el personal de la CDHEH en materia de archivos</t>
  </si>
  <si>
    <t>ACTIVIDAD A.1.4.6.</t>
  </si>
  <si>
    <t>Integración de archivos en trámite.</t>
  </si>
  <si>
    <t xml:space="preserve">Porcentaje de archivos en trámite, integrados. </t>
  </si>
  <si>
    <t>ACTIVIDAD A.1.4.7.</t>
  </si>
  <si>
    <t>ACTIVIDAD A.1.4.8.</t>
  </si>
  <si>
    <t>ACTIVIDAD A.1.4.9.</t>
  </si>
  <si>
    <t>ACTIVIDAD A.1.4.10.</t>
  </si>
  <si>
    <t xml:space="preserve">Realización de sesiones del Comité de Control Interno, Desempeño Institucional y de Gestión de la Calidad.
</t>
  </si>
  <si>
    <t>ACTIVIDAD A.1.4.11.</t>
  </si>
  <si>
    <t>Integración y Presentación de los Reportes de Avance Trimestral del PTCI y PTAR 2026</t>
  </si>
  <si>
    <t>Porcentaje de Reportes presentados al Comité de Control Interno, Desempeño Institucional y de Gestión de la Calidad</t>
  </si>
  <si>
    <t>COMPONENTE C.1.5.</t>
  </si>
  <si>
    <t>ACTIVIDAD A.1.5.1.</t>
  </si>
  <si>
    <t>ACTIVIDAD A.1.5.2.</t>
  </si>
  <si>
    <t>ACTIVIDAD A.1.5.3.</t>
  </si>
  <si>
    <t>COMPONENTE C.1.6.</t>
  </si>
  <si>
    <t>ACTIVIDAD A.1.6.1.</t>
  </si>
  <si>
    <t>ACTIVIDAD A.1.6.2.</t>
  </si>
  <si>
    <t>Iniciación de investigaciones de faltas administrativas.</t>
  </si>
  <si>
    <t>ACTIVIDAD A.1.6.3</t>
  </si>
  <si>
    <t>ACTIVIDAD A.1.6.4.</t>
  </si>
  <si>
    <t>ACTIVIDAD A.1.6.5.</t>
  </si>
  <si>
    <t>ACTIVIDAD A.1.6.6.</t>
  </si>
  <si>
    <t>a).5.f. Provisiones: objetivo de su creación, monto y plazo. La CDHEH al 30 de Junio de 2026 no tiene creadas Provisiones.</t>
  </si>
  <si>
    <t>a).5.g. Reservas: objetivo de su creación, monto y plazo. La CDHEH al 30 de Junio de 2026 no tiene creadas Reservas.</t>
  </si>
  <si>
    <t>a).9.a. Durante el periodo del 01 de enero al 30 de Junio de 2026 la Comisión de Derechos Humanos del Estado de Hidalgo recaudo ingresos totales autorizados por Transferencias y Asignaciones por un importe de $23,725,765.00, Ingresos por intereses bancarios de $73,206.06; Así como, $1,237,100.00 por enajenación de vehiculos y $8,134.40 por concepto de reintegros de primas no devengadas por parte de la aseguradora. A la CDHEH no le fueron autorizados Recursos Federales Etiquetados al periodo que se informa.</t>
  </si>
  <si>
    <t>La CDHEH cuenta con un Presupuesto anual autorizado $53,516,118.95, para la Protección, Promoción y Difusión de los Derechos Humanos para aplicar los recursos en los servicios que a continuación se mencionan:</t>
  </si>
  <si>
    <t>Corresponde al registro de los intereses del Fondo General de Participaciones generados durante el periodo, así como de la enejaenación de Vehiculos</t>
  </si>
  <si>
    <t>Aprovechamientos</t>
  </si>
  <si>
    <t>Corresponde al registro del reintegro de primas de seguro no devengadas</t>
  </si>
  <si>
    <t>El Ahorro/Desahorro está determinado por el monto total de los Ingresos de Gestión y otros Ingresos y beneficios por $25,044,205.46 (menos) los Gastos de Funcionamiento y Otros Gastos y Pérdidas Extraordinarias que suman un monto de $21,642,057.66 quedando como resultado del ejercicio (Ahorro/Desahorro) de $3,402,147.8 al 30 de junio del ejercicio 2026.</t>
  </si>
  <si>
    <t>Sueldos</t>
  </si>
  <si>
    <t>Compensaciones</t>
  </si>
  <si>
    <t>El 43.67% de servicios personales se destinó al pago de compensaciones otrogadas al personal, El 34.44% corresponde al pago de sueldos.</t>
  </si>
  <si>
    <t>Materiales y útiles consumibles para el procesamiento en equipos y bienes informáticos</t>
  </si>
  <si>
    <t>Combustibles y Lubricantes vehículos y equipos terrestres</t>
  </si>
  <si>
    <t>El 19.06% corresponde en general a erogaciones realizas por la adqusición de toners, y suministro de accesorios para bienes informáticos, mientras que el 41.55 % fue utilizado para el suministro de combustibles.</t>
  </si>
  <si>
    <t>Arrendamiento de edificios</t>
  </si>
  <si>
    <t>Impuesto sobre nóminas y otros que se deriven de una relacion laboral</t>
  </si>
  <si>
    <t>Ayudas Sociales a Personas</t>
  </si>
  <si>
    <t>El 100% corresponde a Ayudas Sociales a Personas, Estas erogaciones constituyen un mecanismo para la protección y difusión de los derechos humanos, ya que los recursos se aplicaron estratégicamente para garantizar el derecho a un nivel de vida adecuado, la inclusión y la cohesión social de grupos en situación de vulnerabilidad.</t>
  </si>
  <si>
    <t>EL saldo corresponde a la cuenta de BBVA 0119512055 por $202,470.63 y de la Cuenta BBVA 0126474470 $457768.15</t>
  </si>
  <si>
    <t>EL saldo corresponde contrato de BBVA Inversiones temporales Cta. 2068073829 por $2,479,695.86 y al contrato 2068169331 de la misma Institución por $1,248,906.58</t>
  </si>
  <si>
    <t>Correspondiente del 1 de Enero al 30 de Junio de 2026</t>
  </si>
  <si>
    <t>2do. Trimestre 2026</t>
  </si>
  <si>
    <t>Mtra. Ana Karen Parra Bonilla</t>
  </si>
  <si>
    <t>Mtro. Leandro Werner Gotschal Hernández</t>
  </si>
  <si>
    <t>Segundo Trimestre 2026</t>
  </si>
  <si>
    <t>De conformidad con lo dispuesto en los artículos 47 y 49 de la Ley General de Contabilidad Gubernamental, así como en la normatividad emitida por el Consejo Nacional de Armonización Contable, a continuación, se presentan los tres tipos de notas que acompañan a los Estados Financieros correspondientes al Segundo Trimestre de 2026.</t>
  </si>
  <si>
    <t>La Comisón de Derechos Humanos del Estado de Hidalgo aplicara sus políticas contables de manera congruente con las transacciones que realiza, de acuerdo a la normativa vigente, en materia de registro contable, presupuestal y patrimonial, atendiendo lo establecido en la Ley General de Contabilidad Gubernamental y de los acuerdos emitidos por el Consejo Nacional de Armonización Contable.</t>
  </si>
  <si>
    <t>Elaboró</t>
  </si>
  <si>
    <t>Autorizó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</si>
</sst>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quot;$&quot;#,##0.00"/>
    <numFmt numFmtId="165" formatCode="#,##0.0"/>
  </numFmts>
  <fonts count="27" x14ac:knownFonts="1">
    <font>
      <sz val="11"/>
      <color rgb="FF000000"/>
      <name val="Calibri"/>
      <family val="2"/>
      <charset val="204"/>
    </font>
    <font>
      <sz val="10"/>
      <color theme="1"/>
      <name val="Arial Narrow"/>
      <family val="2"/>
    </font>
    <font>
      <sz val="10"/>
      <color theme="1"/>
      <name val="Arial Narrow"/>
      <family val="2"/>
    </font>
    <font>
      <sz val="11"/>
      <color theme="1"/>
      <name val="Calibri"/>
      <family val="2"/>
      <scheme val="minor"/>
    </font>
    <font>
      <sz val="11"/>
      <color theme="1"/>
      <name val="Calibri"/>
      <family val="2"/>
      <scheme val="minor"/>
    </font>
    <font>
      <sz val="11"/>
      <color rgb="FF000000"/>
      <name val="Calibri"/>
      <family val="2"/>
      <charset val="204"/>
    </font>
    <font>
      <sz val="11"/>
      <color rgb="FF000000"/>
      <name val="Arial Narrow"/>
      <family val="2"/>
    </font>
    <font>
      <b/>
      <sz val="11"/>
      <color rgb="FF000000"/>
      <name val="Arial Narrow"/>
      <family val="2"/>
    </font>
    <font>
      <b/>
      <sz val="11"/>
      <color rgb="FF000000"/>
      <name val="Calibri"/>
      <family val="2"/>
      <charset val="204"/>
    </font>
    <font>
      <b/>
      <sz val="10"/>
      <color rgb="FF000000"/>
      <name val="Arial Narrow"/>
      <family val="2"/>
    </font>
    <font>
      <b/>
      <sz val="11"/>
      <name val="Arial Narrow"/>
      <family val="2"/>
    </font>
    <font>
      <sz val="11"/>
      <name val="Arial Narrow"/>
      <family val="2"/>
    </font>
    <font>
      <sz val="11"/>
      <color theme="1"/>
      <name val="Arial Narrow"/>
      <family val="2"/>
    </font>
    <font>
      <sz val="12"/>
      <name val="Arial Narrow"/>
      <family val="2"/>
    </font>
    <font>
      <sz val="12"/>
      <color rgb="FF000000"/>
      <name val="Arial Narrow"/>
      <family val="2"/>
    </font>
    <font>
      <sz val="8"/>
      <color rgb="FF000000"/>
      <name val="Arial Narrow"/>
      <family val="2"/>
    </font>
    <font>
      <sz val="8"/>
      <color rgb="FF000000"/>
      <name val="Calibri"/>
      <family val="2"/>
      <charset val="204"/>
    </font>
    <font>
      <sz val="9"/>
      <color theme="1"/>
      <name val="Arial"/>
      <family val="2"/>
    </font>
    <font>
      <sz val="5"/>
      <color theme="0"/>
      <name val="Arial"/>
      <family val="2"/>
    </font>
    <font>
      <sz val="10"/>
      <name val="Arial"/>
      <family val="2"/>
    </font>
    <font>
      <b/>
      <sz val="9"/>
      <name val="Arial"/>
      <family val="2"/>
    </font>
    <font>
      <b/>
      <sz val="9"/>
      <color indexed="8"/>
      <name val="Arial"/>
      <family val="2"/>
    </font>
    <font>
      <b/>
      <sz val="9"/>
      <color theme="0"/>
      <name val="Arial"/>
      <family val="2"/>
    </font>
    <font>
      <sz val="9"/>
      <color theme="0"/>
      <name val="Arial"/>
      <family val="2"/>
    </font>
    <font>
      <b/>
      <sz val="11"/>
      <color theme="1"/>
      <name val="Arial Narrow"/>
      <family val="2"/>
    </font>
    <font>
      <b/>
      <sz val="11"/>
      <color theme="0"/>
      <name val="Arial Narrow"/>
      <family val="2"/>
    </font>
    <font>
      <sz val="10"/>
      <name val="Arial Narrow"/>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indexed="9"/>
        <bgColor indexed="64"/>
      </patternFill>
    </fill>
    <fill>
      <patternFill patternType="solid">
        <fgColor theme="0"/>
        <bgColor indexed="64"/>
      </patternFill>
    </fill>
    <fill>
      <patternFill patternType="solid">
        <fgColor rgb="FF339933"/>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theme="0" tint="-0.34998626667073579"/>
      </bottom>
      <diagonal/>
    </border>
    <border>
      <left/>
      <right style="hair">
        <color theme="0" tint="-0.34998626667073579"/>
      </right>
      <top style="thin">
        <color indexed="64"/>
      </top>
      <bottom style="hair">
        <color theme="0" tint="-0.34998626667073579"/>
      </bottom>
      <diagonal/>
    </border>
    <border>
      <left style="hair">
        <color theme="0" tint="-0.34998626667073579"/>
      </left>
      <right style="hair">
        <color theme="0" tint="-0.34998626667073579"/>
      </right>
      <top style="thin">
        <color indexed="64"/>
      </top>
      <bottom style="hair">
        <color theme="0" tint="-0.34998626667073579"/>
      </bottom>
      <diagonal/>
    </border>
    <border>
      <left style="hair">
        <color theme="0" tint="-0.34998626667073579"/>
      </left>
      <right/>
      <top style="thin">
        <color indexed="64"/>
      </top>
      <bottom style="hair">
        <color theme="0" tint="-0.34998626667073579"/>
      </bottom>
      <diagonal/>
    </border>
    <border>
      <left/>
      <right style="thin">
        <color indexed="64"/>
      </right>
      <top style="thin">
        <color indexed="64"/>
      </top>
      <bottom style="hair">
        <color theme="0" tint="-0.34998626667073579"/>
      </bottom>
      <diagonal/>
    </border>
    <border>
      <left style="thin">
        <color indexed="64"/>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style="thin">
        <color indexed="64"/>
      </right>
      <top style="hair">
        <color theme="0" tint="-0.34998626667073579"/>
      </top>
      <bottom style="hair">
        <color theme="0" tint="-0.34998626667073579"/>
      </bottom>
      <diagonal/>
    </border>
    <border>
      <left style="thin">
        <color indexed="64"/>
      </left>
      <right/>
      <top style="hair">
        <color theme="0" tint="-0.34998626667073579"/>
      </top>
      <bottom style="thin">
        <color indexed="64"/>
      </bottom>
      <diagonal/>
    </border>
    <border>
      <left/>
      <right style="hair">
        <color theme="0" tint="-0.34998626667073579"/>
      </right>
      <top style="hair">
        <color theme="0" tint="-0.34998626667073579"/>
      </top>
      <bottom style="thin">
        <color indexed="64"/>
      </bottom>
      <diagonal/>
    </border>
    <border>
      <left style="hair">
        <color theme="0" tint="-0.34998626667073579"/>
      </left>
      <right style="hair">
        <color theme="0" tint="-0.34998626667073579"/>
      </right>
      <top style="hair">
        <color theme="0" tint="-0.34998626667073579"/>
      </top>
      <bottom style="thin">
        <color indexed="64"/>
      </bottom>
      <diagonal/>
    </border>
    <border>
      <left style="hair">
        <color theme="0" tint="-0.34998626667073579"/>
      </left>
      <right/>
      <top style="hair">
        <color theme="0" tint="-0.34998626667073579"/>
      </top>
      <bottom style="thin">
        <color indexed="64"/>
      </bottom>
      <diagonal/>
    </border>
    <border>
      <left/>
      <right style="thin">
        <color indexed="64"/>
      </right>
      <top style="hair">
        <color theme="0" tint="-0.34998626667073579"/>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9">
    <xf numFmtId="0" fontId="0"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9" fillId="0" borderId="0"/>
    <xf numFmtId="0" fontId="2" fillId="0" borderId="0"/>
    <xf numFmtId="0" fontId="1" fillId="0" borderId="0"/>
    <xf numFmtId="9" fontId="1" fillId="0" borderId="0" applyFont="0" applyFill="0" applyBorder="0" applyAlignment="0" applyProtection="0"/>
  </cellStyleXfs>
  <cellXfs count="319">
    <xf numFmtId="0" fontId="0" fillId="0" borderId="0" xfId="0"/>
    <xf numFmtId="0" fontId="6" fillId="0" borderId="0" xfId="0" applyFont="1"/>
    <xf numFmtId="0" fontId="6" fillId="0" borderId="0" xfId="0" applyFont="1" applyAlignment="1">
      <alignment horizontal="justify" vertical="center"/>
    </xf>
    <xf numFmtId="0" fontId="6" fillId="0" borderId="0" xfId="0" applyFont="1" applyAlignment="1">
      <alignment horizontal="justify" vertical="center" wrapText="1"/>
    </xf>
    <xf numFmtId="0" fontId="7" fillId="0" borderId="0" xfId="0" applyFont="1" applyAlignment="1">
      <alignment horizontal="left"/>
    </xf>
    <xf numFmtId="0" fontId="0" fillId="0" borderId="0" xfId="0" applyAlignment="1">
      <alignment horizontal="justify" vertical="center"/>
    </xf>
    <xf numFmtId="0" fontId="0" fillId="0" borderId="0" xfId="0" applyAlignment="1">
      <alignment wrapText="1"/>
    </xf>
    <xf numFmtId="0" fontId="7" fillId="3" borderId="0" xfId="0" applyFont="1" applyFill="1"/>
    <xf numFmtId="0" fontId="6" fillId="3" borderId="0" xfId="0" applyFont="1" applyFill="1"/>
    <xf numFmtId="0" fontId="7" fillId="0" borderId="1" xfId="0" applyFont="1" applyBorder="1"/>
    <xf numFmtId="0" fontId="7" fillId="0" borderId="2" xfId="0" applyFont="1" applyBorder="1"/>
    <xf numFmtId="0" fontId="7" fillId="0" borderId="3" xfId="0" applyFont="1" applyBorder="1"/>
    <xf numFmtId="0" fontId="6" fillId="0" borderId="1" xfId="0" applyFont="1" applyBorder="1"/>
    <xf numFmtId="0" fontId="6" fillId="0" borderId="2" xfId="0" applyFont="1" applyBorder="1"/>
    <xf numFmtId="0" fontId="6" fillId="0" borderId="3" xfId="0" applyFont="1" applyBorder="1"/>
    <xf numFmtId="0" fontId="6" fillId="0" borderId="2" xfId="0" applyFont="1" applyBorder="1" applyAlignment="1">
      <alignment horizontal="center"/>
    </xf>
    <xf numFmtId="0" fontId="6" fillId="0" borderId="4" xfId="0" applyFont="1" applyBorder="1"/>
    <xf numFmtId="0" fontId="6" fillId="0" borderId="5" xfId="0" applyFont="1" applyBorder="1"/>
    <xf numFmtId="0" fontId="6" fillId="0" borderId="6" xfId="0" applyFont="1" applyBorder="1"/>
    <xf numFmtId="0" fontId="7" fillId="0" borderId="0" xfId="0" applyFont="1" applyAlignment="1">
      <alignment horizontal="left" vertical="center"/>
    </xf>
    <xf numFmtId="0" fontId="6" fillId="0" borderId="0" xfId="0" applyFont="1" applyAlignment="1">
      <alignment vertical="center"/>
    </xf>
    <xf numFmtId="0" fontId="7" fillId="4" borderId="0" xfId="0" applyFont="1" applyFill="1"/>
    <xf numFmtId="0" fontId="6" fillId="4" borderId="0" xfId="0" applyFont="1" applyFill="1"/>
    <xf numFmtId="0" fontId="7" fillId="0" borderId="0" xfId="0" applyFont="1"/>
    <xf numFmtId="39" fontId="10" fillId="6" borderId="7" xfId="1" applyNumberFormat="1" applyFont="1" applyFill="1" applyBorder="1" applyAlignment="1">
      <alignment vertical="center"/>
    </xf>
    <xf numFmtId="39" fontId="11" fillId="6" borderId="7" xfId="1" applyNumberFormat="1" applyFont="1" applyFill="1" applyBorder="1" applyAlignment="1" applyProtection="1">
      <alignment vertical="center"/>
      <protection locked="0"/>
    </xf>
    <xf numFmtId="4" fontId="7" fillId="0" borderId="7" xfId="0" applyNumberFormat="1" applyFont="1" applyBorder="1" applyAlignment="1">
      <alignment vertical="center"/>
    </xf>
    <xf numFmtId="4" fontId="7" fillId="0" borderId="7" xfId="0" applyNumberFormat="1" applyFont="1" applyBorder="1"/>
    <xf numFmtId="4" fontId="7" fillId="0" borderId="0" xfId="0" applyNumberFormat="1" applyFont="1"/>
    <xf numFmtId="0" fontId="9" fillId="0" borderId="0" xfId="0" applyFont="1" applyAlignment="1">
      <alignment horizontal="justify" vertical="center" wrapText="1"/>
    </xf>
    <xf numFmtId="0" fontId="0" fillId="0" borderId="0" xfId="0" applyAlignment="1">
      <alignment horizontal="justify" vertical="center" wrapText="1"/>
    </xf>
    <xf numFmtId="0" fontId="10" fillId="4" borderId="0" xfId="0" applyFont="1" applyFill="1" applyAlignment="1">
      <alignment horizontal="left" vertical="top"/>
    </xf>
    <xf numFmtId="0" fontId="10" fillId="4" borderId="0" xfId="0" applyFont="1" applyFill="1" applyAlignment="1">
      <alignment vertical="top"/>
    </xf>
    <xf numFmtId="0" fontId="10" fillId="0" borderId="0" xfId="0" applyFont="1" applyAlignment="1">
      <alignment horizontal="left" vertical="top"/>
    </xf>
    <xf numFmtId="0" fontId="10" fillId="0" borderId="0" xfId="0" applyFont="1" applyAlignment="1">
      <alignment vertical="top"/>
    </xf>
    <xf numFmtId="0" fontId="12" fillId="0" borderId="0" xfId="0" applyFont="1" applyAlignment="1">
      <alignment horizontal="center"/>
    </xf>
    <xf numFmtId="4" fontId="6" fillId="0" borderId="7" xfId="0" applyNumberFormat="1" applyFont="1" applyBorder="1"/>
    <xf numFmtId="0" fontId="6" fillId="0" borderId="1" xfId="0" applyFont="1" applyBorder="1" applyAlignment="1">
      <alignment vertical="center"/>
    </xf>
    <xf numFmtId="0" fontId="6" fillId="0" borderId="2" xfId="0" applyFont="1" applyBorder="1" applyAlignment="1">
      <alignment vertical="center"/>
    </xf>
    <xf numFmtId="4" fontId="6" fillId="0" borderId="7" xfId="0" applyNumberFormat="1" applyFont="1" applyBorder="1" applyAlignment="1">
      <alignment vertical="center"/>
    </xf>
    <xf numFmtId="164" fontId="6" fillId="0" borderId="0" xfId="0" applyNumberFormat="1" applyFont="1" applyAlignment="1">
      <alignment vertical="center" wrapText="1"/>
    </xf>
    <xf numFmtId="0" fontId="6" fillId="0" borderId="0" xfId="0" applyFont="1" applyAlignment="1">
      <alignment vertical="center" wrapText="1"/>
    </xf>
    <xf numFmtId="4" fontId="6" fillId="0" borderId="0" xfId="0" applyNumberFormat="1" applyFont="1"/>
    <xf numFmtId="8" fontId="6" fillId="0" borderId="0" xfId="0" applyNumberFormat="1" applyFont="1"/>
    <xf numFmtId="0" fontId="7" fillId="0" borderId="7" xfId="0" applyFont="1" applyBorder="1"/>
    <xf numFmtId="8" fontId="7" fillId="0" borderId="7" xfId="0" applyNumberFormat="1" applyFont="1" applyBorder="1"/>
    <xf numFmtId="8" fontId="6" fillId="0" borderId="7" xfId="0" applyNumberFormat="1" applyFont="1" applyBorder="1"/>
    <xf numFmtId="8" fontId="7" fillId="0" borderId="2" xfId="0" applyNumberFormat="1" applyFont="1" applyBorder="1"/>
    <xf numFmtId="8" fontId="6" fillId="0" borderId="2" xfId="0" applyNumberFormat="1" applyFont="1" applyBorder="1"/>
    <xf numFmtId="4" fontId="12" fillId="0" borderId="7" xfId="3" applyNumberFormat="1" applyFont="1" applyBorder="1"/>
    <xf numFmtId="8" fontId="6" fillId="0" borderId="5" xfId="0" applyNumberFormat="1" applyFont="1" applyBorder="1"/>
    <xf numFmtId="4" fontId="7" fillId="0" borderId="3" xfId="0" applyNumberFormat="1" applyFont="1" applyBorder="1"/>
    <xf numFmtId="0" fontId="6" fillId="0" borderId="3" xfId="0" applyFont="1" applyBorder="1" applyAlignment="1">
      <alignment vertical="center"/>
    </xf>
    <xf numFmtId="4" fontId="6" fillId="0" borderId="3" xfId="0" applyNumberFormat="1" applyFont="1" applyBorder="1" applyAlignment="1">
      <alignment vertical="center"/>
    </xf>
    <xf numFmtId="4" fontId="6" fillId="0" borderId="2" xfId="0" applyNumberFormat="1"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8" fontId="6" fillId="0" borderId="3" xfId="0" applyNumberFormat="1" applyFont="1" applyBorder="1"/>
    <xf numFmtId="0" fontId="10" fillId="0" borderId="1" xfId="0" applyFont="1" applyBorder="1" applyAlignment="1">
      <alignment horizontal="left" vertical="top"/>
    </xf>
    <xf numFmtId="0" fontId="7" fillId="0" borderId="7" xfId="0" applyFont="1" applyBorder="1" applyAlignment="1">
      <alignment horizontal="center" vertical="center"/>
    </xf>
    <xf numFmtId="0" fontId="7" fillId="0" borderId="7" xfId="0" applyFont="1" applyBorder="1" applyAlignment="1">
      <alignment vertical="center"/>
    </xf>
    <xf numFmtId="0" fontId="7" fillId="0" borderId="10" xfId="0" applyFont="1" applyBorder="1"/>
    <xf numFmtId="0" fontId="7" fillId="0" borderId="11" xfId="0" applyFont="1" applyBorder="1"/>
    <xf numFmtId="0" fontId="6" fillId="0" borderId="12" xfId="0" applyFont="1" applyBorder="1"/>
    <xf numFmtId="4" fontId="6" fillId="0" borderId="3" xfId="0" applyNumberFormat="1" applyFont="1" applyBorder="1"/>
    <xf numFmtId="43" fontId="6" fillId="0" borderId="0" xfId="1" applyFont="1"/>
    <xf numFmtId="4" fontId="6" fillId="0" borderId="9" xfId="0" applyNumberFormat="1" applyFont="1" applyBorder="1" applyAlignment="1">
      <alignment vertical="center"/>
    </xf>
    <xf numFmtId="43" fontId="6" fillId="0" borderId="0" xfId="1" applyFont="1" applyAlignment="1">
      <alignment vertical="center"/>
    </xf>
    <xf numFmtId="43" fontId="6" fillId="0" borderId="0" xfId="0" applyNumberFormat="1" applyFont="1"/>
    <xf numFmtId="0" fontId="7" fillId="3" borderId="1" xfId="0" applyFont="1" applyFill="1" applyBorder="1"/>
    <xf numFmtId="0" fontId="7" fillId="3" borderId="2" xfId="0" applyFont="1" applyFill="1" applyBorder="1"/>
    <xf numFmtId="4" fontId="7" fillId="3" borderId="7" xfId="0" applyNumberFormat="1" applyFont="1" applyFill="1" applyBorder="1"/>
    <xf numFmtId="0" fontId="7" fillId="3" borderId="10" xfId="0" applyFont="1" applyFill="1" applyBorder="1" applyAlignment="1">
      <alignment vertical="center"/>
    </xf>
    <xf numFmtId="0" fontId="7" fillId="3" borderId="11" xfId="0" applyFont="1" applyFill="1" applyBorder="1" applyAlignment="1">
      <alignment vertical="center"/>
    </xf>
    <xf numFmtId="0" fontId="7" fillId="3" borderId="12" xfId="0" applyFont="1" applyFill="1" applyBorder="1" applyAlignment="1">
      <alignment vertical="center"/>
    </xf>
    <xf numFmtId="0" fontId="7" fillId="3" borderId="13" xfId="0" applyFont="1" applyFill="1" applyBorder="1" applyAlignment="1">
      <alignment vertical="center"/>
    </xf>
    <xf numFmtId="0" fontId="7" fillId="4" borderId="10" xfId="0" applyFont="1" applyFill="1" applyBorder="1"/>
    <xf numFmtId="0" fontId="7" fillId="4" borderId="13" xfId="0" applyFont="1" applyFill="1" applyBorder="1" applyAlignment="1">
      <alignment vertical="center"/>
    </xf>
    <xf numFmtId="0" fontId="7" fillId="4" borderId="2" xfId="0" applyFont="1" applyFill="1" applyBorder="1"/>
    <xf numFmtId="4" fontId="6" fillId="0" borderId="1" xfId="0" applyNumberFormat="1" applyFont="1" applyBorder="1"/>
    <xf numFmtId="0" fontId="0" fillId="0" borderId="0" xfId="0" applyAlignment="1">
      <alignment vertical="center" wrapText="1"/>
    </xf>
    <xf numFmtId="4" fontId="6" fillId="0" borderId="0" xfId="0" applyNumberFormat="1" applyFont="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4" fontId="7" fillId="0" borderId="1" xfId="0" applyNumberFormat="1" applyFont="1" applyBorder="1" applyAlignment="1">
      <alignment vertical="center"/>
    </xf>
    <xf numFmtId="0" fontId="0" fillId="0" borderId="11" xfId="0" applyBorder="1" applyAlignment="1">
      <alignment vertical="center" wrapText="1"/>
    </xf>
    <xf numFmtId="0" fontId="7" fillId="0" borderId="13" xfId="0" applyFont="1" applyBorder="1" applyAlignment="1">
      <alignment vertical="center"/>
    </xf>
    <xf numFmtId="0" fontId="7" fillId="0" borderId="10" xfId="0" applyFont="1" applyBorder="1" applyAlignment="1">
      <alignmen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justify" vertical="center" wrapText="1"/>
    </xf>
    <xf numFmtId="0" fontId="7" fillId="0" borderId="0" xfId="0" applyFont="1" applyAlignment="1">
      <alignment horizontal="justify" wrapText="1"/>
    </xf>
    <xf numFmtId="0" fontId="0" fillId="0" borderId="0" xfId="0" applyAlignment="1">
      <alignment horizontal="justify" wrapText="1"/>
    </xf>
    <xf numFmtId="0" fontId="7" fillId="0" borderId="0" xfId="0" applyFont="1" applyAlignment="1">
      <alignment vertical="center"/>
    </xf>
    <xf numFmtId="4" fontId="7" fillId="0" borderId="0" xfId="0" applyNumberFormat="1" applyFont="1" applyAlignment="1">
      <alignment vertical="center"/>
    </xf>
    <xf numFmtId="0" fontId="11" fillId="0" borderId="0" xfId="0" applyFont="1"/>
    <xf numFmtId="0" fontId="13" fillId="0" borderId="0" xfId="0" applyFont="1"/>
    <xf numFmtId="0" fontId="14" fillId="0" borderId="0" xfId="0" applyFont="1"/>
    <xf numFmtId="0" fontId="13" fillId="0" borderId="0" xfId="0" applyFont="1" applyAlignment="1">
      <alignment vertical="center"/>
    </xf>
    <xf numFmtId="4" fontId="12" fillId="0" borderId="7" xfId="0" applyNumberFormat="1" applyFont="1" applyBorder="1" applyAlignment="1" applyProtection="1">
      <alignment horizontal="right" vertical="center"/>
      <protection locked="0"/>
    </xf>
    <xf numFmtId="39" fontId="10" fillId="6" borderId="7" xfId="1" applyNumberFormat="1" applyFont="1" applyFill="1" applyBorder="1" applyAlignment="1">
      <alignment vertical="top"/>
    </xf>
    <xf numFmtId="39" fontId="11" fillId="6" borderId="7" xfId="1" applyNumberFormat="1" applyFont="1" applyFill="1" applyBorder="1" applyAlignment="1" applyProtection="1">
      <alignment horizontal="right" vertical="center"/>
      <protection locked="0"/>
    </xf>
    <xf numFmtId="0" fontId="11" fillId="6" borderId="2" xfId="0" applyFont="1" applyFill="1" applyBorder="1" applyAlignment="1">
      <alignment horizontal="left" vertical="center" wrapText="1"/>
    </xf>
    <xf numFmtId="39" fontId="10" fillId="6" borderId="7" xfId="1" applyNumberFormat="1" applyFont="1" applyFill="1" applyBorder="1" applyAlignment="1" applyProtection="1">
      <alignment horizontal="right" vertical="center"/>
    </xf>
    <xf numFmtId="0" fontId="6" fillId="0" borderId="3" xfId="0" applyFont="1" applyBorder="1" applyAlignment="1">
      <alignment horizontal="center"/>
    </xf>
    <xf numFmtId="39" fontId="7" fillId="0" borderId="7" xfId="1" applyNumberFormat="1" applyFont="1" applyBorder="1"/>
    <xf numFmtId="10" fontId="7" fillId="0" borderId="7" xfId="2" applyNumberFormat="1" applyFont="1" applyBorder="1" applyAlignment="1">
      <alignment vertical="center"/>
    </xf>
    <xf numFmtId="10" fontId="6" fillId="0" borderId="7" xfId="2" applyNumberFormat="1" applyFont="1" applyBorder="1" applyAlignment="1">
      <alignment vertical="center"/>
    </xf>
    <xf numFmtId="10" fontId="6" fillId="0" borderId="7" xfId="2" applyNumberFormat="1" applyFont="1" applyBorder="1"/>
    <xf numFmtId="0" fontId="11" fillId="6" borderId="1" xfId="0" applyFont="1" applyFill="1" applyBorder="1" applyAlignment="1">
      <alignment vertical="top"/>
    </xf>
    <xf numFmtId="0" fontId="11" fillId="6" borderId="2" xfId="0" applyFont="1" applyFill="1" applyBorder="1" applyAlignment="1">
      <alignment vertical="top"/>
    </xf>
    <xf numFmtId="10" fontId="11" fillId="6" borderId="7" xfId="1" applyNumberFormat="1" applyFont="1" applyFill="1" applyBorder="1" applyAlignment="1" applyProtection="1">
      <alignment horizontal="right" vertical="top"/>
      <protection locked="0"/>
    </xf>
    <xf numFmtId="0" fontId="18" fillId="7" borderId="0" xfId="4" applyFont="1" applyFill="1"/>
    <xf numFmtId="0" fontId="17" fillId="7" borderId="0" xfId="4" applyFont="1" applyFill="1"/>
    <xf numFmtId="0" fontId="22" fillId="8" borderId="1" xfId="5" applyFont="1" applyFill="1" applyBorder="1" applyAlignment="1">
      <alignment vertical="center"/>
    </xf>
    <xf numFmtId="0" fontId="17" fillId="7" borderId="14" xfId="4" applyFont="1" applyFill="1" applyBorder="1"/>
    <xf numFmtId="0" fontId="17" fillId="7" borderId="19" xfId="4" applyFont="1" applyFill="1" applyBorder="1"/>
    <xf numFmtId="0" fontId="17" fillId="7" borderId="24" xfId="4" applyFont="1" applyFill="1" applyBorder="1"/>
    <xf numFmtId="0" fontId="18" fillId="7" borderId="0" xfId="4" applyFont="1" applyFill="1" applyProtection="1">
      <protection locked="0"/>
    </xf>
    <xf numFmtId="0" fontId="17" fillId="7" borderId="0" xfId="4" applyFont="1" applyFill="1" applyProtection="1">
      <protection locked="0"/>
    </xf>
    <xf numFmtId="0" fontId="22" fillId="8" borderId="1" xfId="5" applyFont="1" applyFill="1" applyBorder="1" applyAlignment="1" applyProtection="1">
      <alignment vertical="center"/>
      <protection locked="0"/>
    </xf>
    <xf numFmtId="0" fontId="17" fillId="7" borderId="14" xfId="4" applyFont="1" applyFill="1" applyBorder="1" applyProtection="1">
      <protection locked="0"/>
    </xf>
    <xf numFmtId="0" fontId="17" fillId="7" borderId="19" xfId="4" applyFont="1" applyFill="1" applyBorder="1" applyProtection="1">
      <protection locked="0"/>
    </xf>
    <xf numFmtId="0" fontId="17" fillId="7" borderId="24" xfId="4" applyFont="1" applyFill="1" applyBorder="1" applyProtection="1">
      <protection locked="0"/>
    </xf>
    <xf numFmtId="0" fontId="23" fillId="7" borderId="0" xfId="4" applyFont="1" applyFill="1" applyAlignment="1" applyProtection="1">
      <alignment wrapText="1"/>
      <protection locked="0"/>
    </xf>
    <xf numFmtId="0" fontId="17" fillId="7" borderId="0" xfId="4" applyFont="1" applyFill="1" applyAlignment="1" applyProtection="1">
      <alignment wrapText="1"/>
      <protection locked="0"/>
    </xf>
    <xf numFmtId="0" fontId="17" fillId="7" borderId="0" xfId="4" applyFont="1" applyFill="1" applyAlignment="1">
      <alignment wrapText="1"/>
    </xf>
    <xf numFmtId="0" fontId="6" fillId="0" borderId="7" xfId="0" applyFont="1" applyBorder="1" applyAlignment="1">
      <alignment vertical="center"/>
    </xf>
    <xf numFmtId="0" fontId="21" fillId="6" borderId="0" xfId="4" applyFont="1" applyFill="1" applyAlignment="1">
      <alignment horizontal="center"/>
    </xf>
    <xf numFmtId="0" fontId="17" fillId="7" borderId="0" xfId="4" applyFont="1" applyFill="1" applyAlignment="1">
      <alignment horizontal="center" vertical="top"/>
    </xf>
    <xf numFmtId="0" fontId="17" fillId="7" borderId="0" xfId="4" applyFont="1" applyFill="1" applyAlignment="1">
      <alignment horizontal="center" vertical="top" wrapText="1"/>
    </xf>
    <xf numFmtId="0" fontId="21" fillId="6" borderId="0" xfId="4" applyFont="1" applyFill="1" applyAlignment="1" applyProtection="1">
      <alignment horizontal="center"/>
      <protection locked="0"/>
    </xf>
    <xf numFmtId="0" fontId="17" fillId="7" borderId="0" xfId="4" applyFont="1" applyFill="1" applyAlignment="1" applyProtection="1">
      <alignment horizontal="center" vertical="top" wrapText="1"/>
      <protection locked="0"/>
    </xf>
    <xf numFmtId="0" fontId="17" fillId="7" borderId="11" xfId="4" applyFont="1" applyFill="1" applyBorder="1" applyAlignment="1" applyProtection="1">
      <alignment horizontal="center" vertical="top" wrapText="1"/>
      <protection locked="0"/>
    </xf>
    <xf numFmtId="10" fontId="10" fillId="6" borderId="7" xfId="1" applyNumberFormat="1" applyFont="1" applyFill="1" applyBorder="1" applyAlignment="1" applyProtection="1">
      <alignment horizontal="right" vertical="top"/>
      <protection locked="0"/>
    </xf>
    <xf numFmtId="4" fontId="11" fillId="6" borderId="7" xfId="1" applyNumberFormat="1" applyFont="1" applyFill="1" applyBorder="1" applyAlignment="1" applyProtection="1">
      <alignment horizontal="right" vertical="top"/>
      <protection locked="0"/>
    </xf>
    <xf numFmtId="4" fontId="21" fillId="6" borderId="0" xfId="4" applyNumberFormat="1" applyFont="1" applyFill="1" applyAlignment="1" applyProtection="1">
      <alignment horizontal="center"/>
      <protection locked="0"/>
    </xf>
    <xf numFmtId="4" fontId="17" fillId="7" borderId="0" xfId="4" applyNumberFormat="1" applyFont="1" applyFill="1" applyProtection="1">
      <protection locked="0"/>
    </xf>
    <xf numFmtId="4" fontId="6" fillId="4" borderId="0" xfId="0" applyNumberFormat="1" applyFont="1" applyFill="1"/>
    <xf numFmtId="4" fontId="7" fillId="0" borderId="7" xfId="0" applyNumberFormat="1" applyFont="1" applyBorder="1" applyAlignment="1">
      <alignment horizontal="right" vertical="center"/>
    </xf>
    <xf numFmtId="0" fontId="12" fillId="0" borderId="1" xfId="6" applyFont="1" applyBorder="1"/>
    <xf numFmtId="4" fontId="12" fillId="0" borderId="7" xfId="6" applyNumberFormat="1" applyFont="1" applyBorder="1"/>
    <xf numFmtId="4" fontId="2" fillId="0" borderId="7" xfId="6" applyNumberFormat="1" applyBorder="1"/>
    <xf numFmtId="0" fontId="24" fillId="0" borderId="1" xfId="6" applyFont="1" applyBorder="1"/>
    <xf numFmtId="0" fontId="6" fillId="0" borderId="10" xfId="0" applyFont="1" applyBorder="1"/>
    <xf numFmtId="4" fontId="25" fillId="8" borderId="1" xfId="5" applyNumberFormat="1" applyFont="1" applyFill="1" applyBorder="1" applyAlignment="1">
      <alignment vertical="center"/>
    </xf>
    <xf numFmtId="0" fontId="25" fillId="8" borderId="3" xfId="5" applyFont="1" applyFill="1" applyBorder="1" applyAlignment="1">
      <alignment vertical="center"/>
    </xf>
    <xf numFmtId="0" fontId="12" fillId="7" borderId="0" xfId="4" applyFont="1" applyFill="1"/>
    <xf numFmtId="4" fontId="12" fillId="7" borderId="17" xfId="4" applyNumberFormat="1" applyFont="1" applyFill="1" applyBorder="1" applyAlignment="1">
      <alignment horizontal="right"/>
    </xf>
    <xf numFmtId="3" fontId="12" fillId="7" borderId="18" xfId="4" applyNumberFormat="1" applyFont="1" applyFill="1" applyBorder="1" applyAlignment="1">
      <alignment horizontal="center"/>
    </xf>
    <xf numFmtId="4" fontId="7" fillId="7" borderId="22" xfId="4" applyNumberFormat="1" applyFont="1" applyFill="1" applyBorder="1" applyAlignment="1">
      <alignment horizontal="right" vertical="center"/>
    </xf>
    <xf numFmtId="0" fontId="12" fillId="7" borderId="23" xfId="4" applyFont="1" applyFill="1" applyBorder="1"/>
    <xf numFmtId="4" fontId="6" fillId="7" borderId="22" xfId="4" applyNumberFormat="1" applyFont="1" applyFill="1" applyBorder="1" applyAlignment="1">
      <alignment horizontal="right" vertical="center"/>
    </xf>
    <xf numFmtId="4" fontId="12" fillId="7" borderId="22" xfId="4" applyNumberFormat="1" applyFont="1" applyFill="1" applyBorder="1" applyAlignment="1">
      <alignment horizontal="right"/>
    </xf>
    <xf numFmtId="4" fontId="24" fillId="7" borderId="22" xfId="4" applyNumberFormat="1" applyFont="1" applyFill="1" applyBorder="1" applyAlignment="1">
      <alignment horizontal="right"/>
    </xf>
    <xf numFmtId="4" fontId="12" fillId="7" borderId="27" xfId="4" applyNumberFormat="1" applyFont="1" applyFill="1" applyBorder="1" applyAlignment="1">
      <alignment horizontal="right"/>
    </xf>
    <xf numFmtId="0" fontId="12" fillId="7" borderId="28" xfId="4" applyFont="1" applyFill="1" applyBorder="1"/>
    <xf numFmtId="4" fontId="25" fillId="8" borderId="1" xfId="5" applyNumberFormat="1" applyFont="1" applyFill="1" applyBorder="1" applyAlignment="1" applyProtection="1">
      <alignment vertical="center"/>
      <protection locked="0"/>
    </xf>
    <xf numFmtId="4" fontId="25" fillId="8" borderId="3" xfId="5" applyNumberFormat="1" applyFont="1" applyFill="1" applyBorder="1" applyAlignment="1" applyProtection="1">
      <alignment vertical="center"/>
      <protection locked="0"/>
    </xf>
    <xf numFmtId="0" fontId="12" fillId="7" borderId="0" xfId="4" applyFont="1" applyFill="1" applyProtection="1">
      <protection locked="0"/>
    </xf>
    <xf numFmtId="4" fontId="12" fillId="7" borderId="17" xfId="4" applyNumberFormat="1" applyFont="1" applyFill="1" applyBorder="1" applyAlignment="1" applyProtection="1">
      <alignment horizontal="right"/>
      <protection locked="0"/>
    </xf>
    <xf numFmtId="4" fontId="12" fillId="7" borderId="18" xfId="4" applyNumberFormat="1" applyFont="1" applyFill="1" applyBorder="1" applyAlignment="1" applyProtection="1">
      <alignment horizontal="center"/>
      <protection locked="0"/>
    </xf>
    <xf numFmtId="4" fontId="7" fillId="7" borderId="22" xfId="4" applyNumberFormat="1" applyFont="1" applyFill="1" applyBorder="1" applyAlignment="1" applyProtection="1">
      <alignment horizontal="right" vertical="center"/>
      <protection locked="0"/>
    </xf>
    <xf numFmtId="4" fontId="12" fillId="7" borderId="23" xfId="4" applyNumberFormat="1" applyFont="1" applyFill="1" applyBorder="1" applyProtection="1">
      <protection locked="0"/>
    </xf>
    <xf numFmtId="4" fontId="6" fillId="7" borderId="22" xfId="4" applyNumberFormat="1" applyFont="1" applyFill="1" applyBorder="1" applyAlignment="1" applyProtection="1">
      <alignment horizontal="right" vertical="center"/>
      <protection locked="0"/>
    </xf>
    <xf numFmtId="4" fontId="12" fillId="7" borderId="22" xfId="4" applyNumberFormat="1" applyFont="1" applyFill="1" applyBorder="1" applyAlignment="1" applyProtection="1">
      <alignment horizontal="right"/>
      <protection locked="0"/>
    </xf>
    <xf numFmtId="4" fontId="24" fillId="7" borderId="22" xfId="4" applyNumberFormat="1" applyFont="1" applyFill="1" applyBorder="1" applyAlignment="1" applyProtection="1">
      <alignment horizontal="right"/>
      <protection locked="0"/>
    </xf>
    <xf numFmtId="4" fontId="12" fillId="7" borderId="27" xfId="4" applyNumberFormat="1" applyFont="1" applyFill="1" applyBorder="1" applyAlignment="1" applyProtection="1">
      <alignment horizontal="right"/>
      <protection locked="0"/>
    </xf>
    <xf numFmtId="4" fontId="12" fillId="7" borderId="28" xfId="4" applyNumberFormat="1" applyFont="1" applyFill="1" applyBorder="1" applyProtection="1">
      <protection locked="0"/>
    </xf>
    <xf numFmtId="4" fontId="11" fillId="0" borderId="0" xfId="0" applyNumberFormat="1" applyFont="1"/>
    <xf numFmtId="0" fontId="6" fillId="0" borderId="0" xfId="0" applyFont="1" applyAlignment="1">
      <alignment horizontal="left" wrapText="1"/>
    </xf>
    <xf numFmtId="9" fontId="6" fillId="0" borderId="2" xfId="0" applyNumberFormat="1" applyFont="1" applyBorder="1" applyAlignment="1">
      <alignment horizontal="center"/>
    </xf>
    <xf numFmtId="9" fontId="6" fillId="0" borderId="5" xfId="0" applyNumberFormat="1" applyFont="1" applyBorder="1" applyAlignment="1">
      <alignment horizontal="center"/>
    </xf>
    <xf numFmtId="10" fontId="6" fillId="0" borderId="2" xfId="0" applyNumberFormat="1" applyFont="1" applyBorder="1" applyAlignment="1">
      <alignment horizontal="center"/>
    </xf>
    <xf numFmtId="0" fontId="11" fillId="6" borderId="1" xfId="0" applyFont="1" applyFill="1" applyBorder="1" applyAlignment="1">
      <alignment horizontal="left" vertical="center"/>
    </xf>
    <xf numFmtId="10" fontId="6" fillId="0" borderId="7" xfId="0" applyNumberFormat="1" applyFont="1" applyBorder="1" applyAlignment="1">
      <alignment vertical="center"/>
    </xf>
    <xf numFmtId="164" fontId="0" fillId="0" borderId="0" xfId="0" applyNumberFormat="1"/>
    <xf numFmtId="165" fontId="6" fillId="0" borderId="0" xfId="0" applyNumberFormat="1" applyFont="1"/>
    <xf numFmtId="4" fontId="26" fillId="7" borderId="0" xfId="0" applyNumberFormat="1" applyFont="1" applyFill="1" applyAlignment="1" applyProtection="1">
      <alignment horizontal="right" vertical="top" indent="1"/>
      <protection locked="0"/>
    </xf>
    <xf numFmtId="0" fontId="6" fillId="0" borderId="11" xfId="0" applyFont="1" applyBorder="1"/>
    <xf numFmtId="0" fontId="10" fillId="6" borderId="1" xfId="0" applyFont="1" applyFill="1" applyBorder="1" applyAlignment="1">
      <alignment horizontal="left" vertical="center"/>
    </xf>
    <xf numFmtId="39" fontId="10" fillId="6" borderId="7" xfId="1" applyNumberFormat="1" applyFont="1" applyFill="1" applyBorder="1" applyAlignment="1" applyProtection="1">
      <alignment horizontal="right" vertical="center"/>
      <protection locked="0"/>
    </xf>
    <xf numFmtId="8" fontId="6" fillId="4" borderId="0" xfId="0" applyNumberFormat="1" applyFont="1" applyFill="1"/>
    <xf numFmtId="0" fontId="24" fillId="0" borderId="0" xfId="6" applyFont="1"/>
    <xf numFmtId="0" fontId="7" fillId="4" borderId="7" xfId="0" applyFont="1" applyFill="1" applyBorder="1" applyAlignment="1">
      <alignment vertical="center"/>
    </xf>
    <xf numFmtId="0" fontId="7" fillId="4" borderId="1" xfId="0" applyFont="1" applyFill="1" applyBorder="1"/>
    <xf numFmtId="4" fontId="7" fillId="0" borderId="8" xfId="0" applyNumberFormat="1" applyFont="1" applyBorder="1"/>
    <xf numFmtId="0" fontId="9" fillId="5" borderId="29" xfId="0" applyFont="1" applyFill="1" applyBorder="1" applyAlignment="1">
      <alignment vertical="center" wrapText="1"/>
    </xf>
    <xf numFmtId="0" fontId="9" fillId="5" borderId="30" xfId="0" applyFont="1" applyFill="1" applyBorder="1" applyAlignment="1">
      <alignment vertical="center" wrapText="1"/>
    </xf>
    <xf numFmtId="0" fontId="9" fillId="5" borderId="31" xfId="0" applyFont="1" applyFill="1" applyBorder="1" applyAlignment="1">
      <alignment vertical="center" wrapText="1"/>
    </xf>
    <xf numFmtId="0" fontId="15" fillId="0" borderId="32" xfId="0" applyFont="1" applyBorder="1" applyAlignment="1">
      <alignment horizontal="center" vertical="center" wrapText="1"/>
    </xf>
    <xf numFmtId="1" fontId="15" fillId="0" borderId="32" xfId="4" applyNumberFormat="1" applyFont="1" applyBorder="1" applyAlignment="1">
      <alignment horizontal="center" vertical="center" wrapText="1"/>
    </xf>
    <xf numFmtId="9" fontId="15" fillId="0" borderId="32" xfId="0" applyNumberFormat="1" applyFont="1" applyBorder="1" applyAlignment="1">
      <alignment horizontal="center" vertical="center" wrapText="1"/>
    </xf>
    <xf numFmtId="0" fontId="15" fillId="0" borderId="33" xfId="0" applyFont="1" applyBorder="1" applyAlignment="1">
      <alignment horizontal="center" vertical="center" wrapText="1"/>
    </xf>
    <xf numFmtId="1" fontId="15" fillId="0" borderId="33" xfId="4" applyNumberFormat="1" applyFont="1" applyBorder="1" applyAlignment="1">
      <alignment horizontal="center" vertical="center" wrapText="1"/>
    </xf>
    <xf numFmtId="9" fontId="15" fillId="0" borderId="33" xfId="0" applyNumberFormat="1" applyFont="1" applyBorder="1" applyAlignment="1">
      <alignment horizontal="center" vertical="center" wrapText="1"/>
    </xf>
    <xf numFmtId="0" fontId="15" fillId="0" borderId="34" xfId="0" applyFont="1" applyBorder="1" applyAlignment="1">
      <alignment horizontal="center" vertical="center" wrapText="1"/>
    </xf>
    <xf numFmtId="1" fontId="15" fillId="0" borderId="34" xfId="4" applyNumberFormat="1" applyFont="1" applyBorder="1" applyAlignment="1">
      <alignment horizontal="center" vertical="center" wrapText="1"/>
    </xf>
    <xf numFmtId="9" fontId="15" fillId="0" borderId="34" xfId="0" applyNumberFormat="1" applyFont="1" applyBorder="1" applyAlignment="1">
      <alignment horizontal="center" vertical="center" wrapText="1"/>
    </xf>
    <xf numFmtId="10" fontId="6" fillId="0" borderId="0" xfId="0" applyNumberFormat="1" applyFont="1" applyAlignment="1">
      <alignment vertical="center"/>
    </xf>
    <xf numFmtId="4" fontId="6" fillId="7" borderId="7" xfId="4" applyNumberFormat="1" applyFont="1" applyFill="1" applyBorder="1" applyAlignment="1" applyProtection="1">
      <alignment horizontal="right" vertical="center"/>
      <protection locked="0"/>
    </xf>
    <xf numFmtId="0" fontId="6" fillId="0" borderId="0" xfId="0" applyFont="1" applyAlignment="1">
      <alignment horizontal="center"/>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justify" vertical="center" wrapText="1"/>
    </xf>
    <xf numFmtId="0" fontId="0" fillId="0" borderId="0" xfId="0" applyAlignment="1">
      <alignment horizontal="justify" vertical="center" wrapText="1"/>
    </xf>
    <xf numFmtId="0" fontId="0" fillId="0" borderId="8" xfId="0" applyBorder="1" applyAlignment="1">
      <alignment horizontal="justify" vertical="center" wrapText="1"/>
    </xf>
    <xf numFmtId="0" fontId="6" fillId="0" borderId="0" xfId="0" applyFont="1" applyAlignment="1">
      <alignment horizontal="justify" vertical="center" wrapText="1"/>
    </xf>
    <xf numFmtId="0" fontId="6" fillId="0" borderId="0" xfId="0" applyFont="1" applyAlignment="1">
      <alignment horizontal="justify" vertical="center"/>
    </xf>
    <xf numFmtId="0" fontId="0" fillId="0" borderId="0" xfId="0" applyAlignment="1">
      <alignment horizontal="justify" vertical="center"/>
    </xf>
    <xf numFmtId="0" fontId="7" fillId="3" borderId="0" xfId="0" applyFont="1" applyFill="1" applyAlignment="1">
      <alignment horizontal="left"/>
    </xf>
    <xf numFmtId="0" fontId="7" fillId="4" borderId="0" xfId="0" applyFont="1" applyFill="1" applyAlignment="1">
      <alignment horizontal="left" vertical="center" wrapText="1"/>
    </xf>
    <xf numFmtId="0" fontId="8" fillId="4" borderId="0" xfId="0" applyFont="1" applyFill="1" applyAlignment="1">
      <alignment horizontal="left" vertical="center" wrapText="1"/>
    </xf>
    <xf numFmtId="0" fontId="7" fillId="4" borderId="0" xfId="0" applyFont="1" applyFill="1" applyAlignment="1">
      <alignment horizontal="left" vertical="center"/>
    </xf>
    <xf numFmtId="0" fontId="6" fillId="0" borderId="0" xfId="0" applyFont="1" applyAlignment="1">
      <alignment horizontal="justify" wrapText="1"/>
    </xf>
    <xf numFmtId="0" fontId="0" fillId="0" borderId="0" xfId="0" applyAlignment="1">
      <alignment horizontal="justify" wrapText="1"/>
    </xf>
    <xf numFmtId="0" fontId="7" fillId="3" borderId="0" xfId="0" applyFont="1" applyFill="1" applyAlignment="1">
      <alignment horizontal="justify" wrapText="1"/>
    </xf>
    <xf numFmtId="0" fontId="0" fillId="3" borderId="0" xfId="0" applyFill="1" applyAlignment="1">
      <alignment horizontal="justify" wrapText="1"/>
    </xf>
    <xf numFmtId="0" fontId="7" fillId="4" borderId="0" xfId="0" applyFont="1" applyFill="1" applyAlignment="1">
      <alignment horizontal="justify" wrapText="1"/>
    </xf>
    <xf numFmtId="0" fontId="0" fillId="4" borderId="0" xfId="0" applyFill="1" applyAlignment="1">
      <alignment horizontal="justify" wrapText="1"/>
    </xf>
    <xf numFmtId="0" fontId="7" fillId="4" borderId="0" xfId="0" applyFont="1" applyFill="1" applyAlignment="1">
      <alignment horizontal="justify" vertical="center" wrapText="1"/>
    </xf>
    <xf numFmtId="0" fontId="0" fillId="4" borderId="0" xfId="0" applyFill="1" applyAlignment="1">
      <alignment horizontal="justify" vertical="center" wrapText="1"/>
    </xf>
    <xf numFmtId="0" fontId="7" fillId="0" borderId="0" xfId="0" applyFont="1" applyAlignment="1">
      <alignment horizontal="left"/>
    </xf>
    <xf numFmtId="0" fontId="7" fillId="2" borderId="0" xfId="0" applyFont="1" applyFill="1" applyAlignment="1">
      <alignment horizontal="left"/>
    </xf>
    <xf numFmtId="0" fontId="6" fillId="0" borderId="0" xfId="0" applyFont="1" applyAlignment="1">
      <alignment horizontal="left" wrapText="1"/>
    </xf>
    <xf numFmtId="0" fontId="15" fillId="0" borderId="33" xfId="0" applyFont="1" applyBorder="1" applyAlignment="1">
      <alignment horizontal="justify" vertical="center" wrapText="1"/>
    </xf>
    <xf numFmtId="0" fontId="16" fillId="0" borderId="33" xfId="0" applyFont="1" applyBorder="1" applyAlignment="1">
      <alignment horizontal="justify" wrapText="1"/>
    </xf>
    <xf numFmtId="0" fontId="15" fillId="0" borderId="33" xfId="0" applyFont="1" applyBorder="1" applyAlignment="1">
      <alignment horizontal="justify" wrapText="1"/>
    </xf>
    <xf numFmtId="0" fontId="7" fillId="3" borderId="0" xfId="0" applyFont="1" applyFill="1" applyAlignment="1">
      <alignment horizontal="justify" vertical="center" wrapText="1"/>
    </xf>
    <xf numFmtId="0" fontId="0" fillId="3" borderId="0" xfId="0" applyFill="1" applyAlignment="1">
      <alignment horizontal="justify" vertical="center" wrapText="1"/>
    </xf>
    <xf numFmtId="0" fontId="15" fillId="0" borderId="34" xfId="0" applyFont="1" applyBorder="1" applyAlignment="1">
      <alignment horizontal="justify" vertical="center" wrapText="1"/>
    </xf>
    <xf numFmtId="0" fontId="16" fillId="0" borderId="34" xfId="0" applyFont="1" applyBorder="1" applyAlignment="1">
      <alignment horizontal="justify" wrapText="1"/>
    </xf>
    <xf numFmtId="0" fontId="15" fillId="0" borderId="34" xfId="0" applyFont="1" applyBorder="1" applyAlignment="1">
      <alignment horizontal="justify" wrapText="1"/>
    </xf>
    <xf numFmtId="0" fontId="9" fillId="4" borderId="0" xfId="0" applyFont="1" applyFill="1" applyAlignment="1">
      <alignment horizontal="justify" vertical="center" wrapText="1"/>
    </xf>
    <xf numFmtId="0" fontId="10" fillId="6" borderId="7"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8" fillId="0" borderId="0" xfId="0" applyFont="1" applyAlignment="1">
      <alignment horizontal="justify" vertical="center" wrapText="1"/>
    </xf>
    <xf numFmtId="0" fontId="7" fillId="0" borderId="7" xfId="0" applyFont="1" applyBorder="1" applyAlignment="1">
      <alignment horizontal="left" vertical="center"/>
    </xf>
    <xf numFmtId="0" fontId="10" fillId="6" borderId="1"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7" fillId="0" borderId="7" xfId="0" applyFont="1" applyBorder="1" applyAlignment="1">
      <alignment horizontal="center" vertical="center"/>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 xfId="0" applyFont="1" applyFill="1" applyBorder="1" applyAlignment="1">
      <alignment horizontal="left" vertical="top" wrapText="1"/>
    </xf>
    <xf numFmtId="0" fontId="11" fillId="6" borderId="2" xfId="0" applyFont="1" applyFill="1" applyBorder="1" applyAlignment="1">
      <alignment horizontal="left"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7" fillId="0" borderId="7" xfId="0" applyFont="1" applyBorder="1" applyAlignment="1">
      <alignment horizontal="justify" vertical="center" wrapText="1"/>
    </xf>
    <xf numFmtId="0" fontId="8" fillId="0" borderId="7"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3" xfId="0" applyFont="1" applyBorder="1" applyAlignment="1">
      <alignment horizontal="justify" vertical="center" wrapText="1"/>
    </xf>
    <xf numFmtId="0" fontId="6" fillId="0" borderId="7" xfId="0" applyFont="1" applyBorder="1" applyAlignment="1">
      <alignment vertical="center"/>
    </xf>
    <xf numFmtId="0" fontId="13" fillId="0" borderId="0" xfId="0" applyFont="1" applyAlignment="1">
      <alignment horizontal="center" vertical="center"/>
    </xf>
    <xf numFmtId="0" fontId="13" fillId="0" borderId="11" xfId="0" applyFont="1" applyBorder="1" applyAlignment="1">
      <alignment horizontal="center"/>
    </xf>
    <xf numFmtId="0" fontId="13" fillId="0" borderId="0" xfId="0" applyFont="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10" fillId="6" borderId="1" xfId="0" applyFont="1" applyFill="1" applyBorder="1" applyAlignment="1">
      <alignment horizontal="left" vertical="top" wrapText="1"/>
    </xf>
    <xf numFmtId="0" fontId="10" fillId="6" borderId="2" xfId="0" applyFont="1" applyFill="1" applyBorder="1" applyAlignment="1">
      <alignment horizontal="left" vertical="top" wrapText="1"/>
    </xf>
    <xf numFmtId="0" fontId="6" fillId="0" borderId="1" xfId="0" applyFont="1" applyBorder="1" applyAlignment="1">
      <alignment vertical="center" wrapText="1"/>
    </xf>
    <xf numFmtId="0" fontId="6" fillId="0" borderId="3" xfId="0" applyFont="1" applyBorder="1" applyAlignment="1">
      <alignment vertical="center" wrapText="1"/>
    </xf>
    <xf numFmtId="0" fontId="15" fillId="0" borderId="32" xfId="0" applyFont="1" applyBorder="1" applyAlignment="1">
      <alignment horizontal="left" vertical="center" wrapText="1"/>
    </xf>
    <xf numFmtId="0" fontId="6" fillId="0" borderId="0" xfId="0" applyFont="1" applyAlignment="1">
      <alignment horizontal="left" vertical="center"/>
    </xf>
    <xf numFmtId="0" fontId="9" fillId="5" borderId="30" xfId="0" applyFont="1" applyFill="1" applyBorder="1" applyAlignment="1">
      <alignment horizontal="center" vertical="center" wrapText="1"/>
    </xf>
    <xf numFmtId="0" fontId="15" fillId="0" borderId="32" xfId="0" applyFont="1" applyBorder="1" applyAlignment="1">
      <alignment horizontal="justify" wrapText="1"/>
    </xf>
    <xf numFmtId="0" fontId="16" fillId="0" borderId="32" xfId="0" applyFont="1" applyBorder="1" applyAlignment="1">
      <alignment horizontal="justify" wrapText="1"/>
    </xf>
    <xf numFmtId="0" fontId="7" fillId="3" borderId="0" xfId="0" applyFont="1" applyFill="1" applyAlignment="1">
      <alignment horizontal="left" vertical="center"/>
    </xf>
    <xf numFmtId="0" fontId="8" fillId="3" borderId="0" xfId="0" applyFont="1" applyFill="1" applyAlignment="1">
      <alignment horizontal="justify" vertical="center" wrapText="1"/>
    </xf>
    <xf numFmtId="0" fontId="8" fillId="3" borderId="0" xfId="0" applyFont="1" applyFill="1" applyAlignment="1">
      <alignment horizontal="justify" wrapText="1"/>
    </xf>
    <xf numFmtId="0" fontId="17" fillId="7" borderId="0" xfId="4" applyFont="1" applyFill="1" applyAlignment="1">
      <alignment horizontal="center" vertical="top" wrapText="1"/>
    </xf>
    <xf numFmtId="0" fontId="17" fillId="7" borderId="0" xfId="4" applyFont="1" applyFill="1" applyAlignment="1">
      <alignment horizontal="center" vertical="top"/>
    </xf>
    <xf numFmtId="0" fontId="12" fillId="7" borderId="20" xfId="4" applyFont="1" applyFill="1" applyBorder="1" applyAlignment="1">
      <alignment horizontal="left" indent="1"/>
    </xf>
    <xf numFmtId="0" fontId="12" fillId="7" borderId="21" xfId="4" applyFont="1" applyFill="1" applyBorder="1" applyAlignment="1">
      <alignment horizontal="left" indent="1"/>
    </xf>
    <xf numFmtId="0" fontId="12" fillId="7" borderId="20" xfId="4" applyFont="1" applyFill="1" applyBorder="1" applyAlignment="1">
      <alignment horizontal="left"/>
    </xf>
    <xf numFmtId="0" fontId="12" fillId="7" borderId="21" xfId="4" applyFont="1" applyFill="1" applyBorder="1" applyAlignment="1">
      <alignment horizontal="left"/>
    </xf>
    <xf numFmtId="0" fontId="24" fillId="7" borderId="20" xfId="4" applyFont="1" applyFill="1" applyBorder="1" applyAlignment="1">
      <alignment horizontal="left"/>
    </xf>
    <xf numFmtId="0" fontId="24" fillId="7" borderId="21" xfId="4" applyFont="1" applyFill="1" applyBorder="1" applyAlignment="1">
      <alignment horizontal="left"/>
    </xf>
    <xf numFmtId="0" fontId="12" fillId="7" borderId="25" xfId="4" applyFont="1" applyFill="1" applyBorder="1" applyAlignment="1">
      <alignment horizontal="center"/>
    </xf>
    <xf numFmtId="0" fontId="12" fillId="7" borderId="26" xfId="4" applyFont="1" applyFill="1" applyBorder="1" applyAlignment="1">
      <alignment horizontal="center"/>
    </xf>
    <xf numFmtId="0" fontId="25" fillId="8" borderId="2" xfId="5" applyFont="1" applyFill="1" applyBorder="1" applyAlignment="1">
      <alignment horizontal="left" vertical="center"/>
    </xf>
    <xf numFmtId="0" fontId="25" fillId="8" borderId="3" xfId="5" applyFont="1" applyFill="1" applyBorder="1" applyAlignment="1">
      <alignment horizontal="left" vertical="center"/>
    </xf>
    <xf numFmtId="0" fontId="17" fillId="7" borderId="11" xfId="4" applyFont="1" applyFill="1" applyBorder="1" applyAlignment="1" applyProtection="1">
      <alignment horizontal="center" vertical="top" wrapText="1"/>
      <protection locked="0"/>
    </xf>
    <xf numFmtId="0" fontId="3" fillId="0" borderId="11" xfId="4" applyBorder="1" applyAlignment="1">
      <alignment horizontal="center"/>
    </xf>
    <xf numFmtId="0" fontId="17" fillId="7" borderId="0" xfId="4" applyFont="1" applyFill="1" applyAlignment="1" applyProtection="1">
      <alignment horizontal="center" vertical="top" wrapText="1"/>
      <protection locked="0"/>
    </xf>
    <xf numFmtId="0" fontId="3" fillId="0" borderId="0" xfId="4" applyAlignment="1">
      <alignment horizontal="center"/>
    </xf>
    <xf numFmtId="0" fontId="20" fillId="6" borderId="0" xfId="5" applyFont="1" applyFill="1" applyAlignment="1">
      <alignment horizontal="center"/>
    </xf>
    <xf numFmtId="0" fontId="21" fillId="6" borderId="0" xfId="4" applyFont="1" applyFill="1" applyAlignment="1">
      <alignment horizontal="center"/>
    </xf>
    <xf numFmtId="0" fontId="12" fillId="7" borderId="15" xfId="4" applyFont="1" applyFill="1" applyBorder="1" applyAlignment="1">
      <alignment horizontal="center"/>
    </xf>
    <xf numFmtId="0" fontId="12" fillId="7" borderId="16" xfId="4" applyFont="1" applyFill="1" applyBorder="1" applyAlignment="1">
      <alignment horizontal="center"/>
    </xf>
    <xf numFmtId="0" fontId="12" fillId="7" borderId="20" xfId="4" applyFont="1" applyFill="1" applyBorder="1" applyAlignment="1">
      <alignment horizontal="left" wrapText="1" indent="1"/>
    </xf>
    <xf numFmtId="0" fontId="12" fillId="7" borderId="21" xfId="4" applyFont="1" applyFill="1" applyBorder="1" applyAlignment="1">
      <alignment horizontal="left" wrapText="1" indent="1"/>
    </xf>
    <xf numFmtId="0" fontId="3" fillId="0" borderId="0" xfId="4" applyAlignment="1">
      <alignment horizontal="center" vertical="top" wrapText="1"/>
    </xf>
    <xf numFmtId="0" fontId="24" fillId="7" borderId="20" xfId="4" applyFont="1" applyFill="1" applyBorder="1" applyAlignment="1" applyProtection="1">
      <alignment horizontal="left"/>
      <protection locked="0"/>
    </xf>
    <xf numFmtId="0" fontId="24" fillId="7" borderId="21" xfId="4" applyFont="1" applyFill="1" applyBorder="1" applyAlignment="1" applyProtection="1">
      <alignment horizontal="left"/>
      <protection locked="0"/>
    </xf>
    <xf numFmtId="0" fontId="12" fillId="7" borderId="20" xfId="4" applyFont="1" applyFill="1" applyBorder="1" applyAlignment="1" applyProtection="1">
      <alignment horizontal="left" wrapText="1" indent="1"/>
      <protection locked="0"/>
    </xf>
    <xf numFmtId="0" fontId="12" fillId="7" borderId="21" xfId="4" applyFont="1" applyFill="1" applyBorder="1" applyAlignment="1" applyProtection="1">
      <alignment horizontal="left" wrapText="1" indent="1"/>
      <protection locked="0"/>
    </xf>
    <xf numFmtId="0" fontId="12" fillId="7" borderId="20" xfId="4" applyFont="1" applyFill="1" applyBorder="1" applyAlignment="1" applyProtection="1">
      <alignment horizontal="left" indent="1"/>
      <protection locked="0"/>
    </xf>
    <xf numFmtId="0" fontId="12" fillId="7" borderId="21" xfId="4" applyFont="1" applyFill="1" applyBorder="1" applyAlignment="1" applyProtection="1">
      <alignment horizontal="left" indent="1"/>
      <protection locked="0"/>
    </xf>
    <xf numFmtId="0" fontId="12" fillId="7" borderId="25" xfId="4" applyFont="1" applyFill="1" applyBorder="1" applyAlignment="1" applyProtection="1">
      <alignment horizontal="center"/>
      <protection locked="0"/>
    </xf>
    <xf numFmtId="0" fontId="12" fillId="7" borderId="26" xfId="4" applyFont="1" applyFill="1" applyBorder="1" applyAlignment="1" applyProtection="1">
      <alignment horizontal="center"/>
      <protection locked="0"/>
    </xf>
    <xf numFmtId="0" fontId="25" fillId="8" borderId="2" xfId="5" applyFont="1" applyFill="1" applyBorder="1" applyAlignment="1" applyProtection="1">
      <alignment horizontal="left" vertical="center"/>
      <protection locked="0"/>
    </xf>
    <xf numFmtId="0" fontId="25" fillId="8" borderId="3" xfId="5" applyFont="1" applyFill="1" applyBorder="1" applyAlignment="1" applyProtection="1">
      <alignment horizontal="left" vertical="center"/>
      <protection locked="0"/>
    </xf>
    <xf numFmtId="0" fontId="26" fillId="7" borderId="0" xfId="4" applyFont="1" applyFill="1" applyAlignment="1" applyProtection="1">
      <alignment horizontal="left" vertical="center" wrapText="1"/>
      <protection locked="0"/>
    </xf>
    <xf numFmtId="0" fontId="12" fillId="7" borderId="20" xfId="4" applyFont="1" applyFill="1" applyBorder="1" applyAlignment="1" applyProtection="1">
      <alignment horizontal="left"/>
      <protection locked="0"/>
    </xf>
    <xf numFmtId="0" fontId="12" fillId="7" borderId="21" xfId="4" applyFont="1" applyFill="1" applyBorder="1" applyAlignment="1" applyProtection="1">
      <alignment horizontal="left"/>
      <protection locked="0"/>
    </xf>
    <xf numFmtId="0" fontId="12" fillId="7" borderId="15" xfId="4" applyFont="1" applyFill="1" applyBorder="1" applyAlignment="1" applyProtection="1">
      <alignment horizontal="center"/>
      <protection locked="0"/>
    </xf>
    <xf numFmtId="0" fontId="12" fillId="7" borderId="16" xfId="4" applyFont="1" applyFill="1" applyBorder="1" applyAlignment="1" applyProtection="1">
      <alignment horizontal="center"/>
      <protection locked="0"/>
    </xf>
    <xf numFmtId="0" fontId="20" fillId="6" borderId="0" xfId="5" applyFont="1" applyFill="1" applyAlignment="1" applyProtection="1">
      <alignment horizontal="center"/>
      <protection locked="0"/>
    </xf>
    <xf numFmtId="0" fontId="21" fillId="6" borderId="0" xfId="4" applyFont="1" applyFill="1" applyAlignment="1" applyProtection="1">
      <alignment horizontal="center"/>
      <protection locked="0"/>
    </xf>
    <xf numFmtId="0" fontId="21" fillId="6" borderId="0" xfId="0" applyFont="1" applyFill="1" applyAlignment="1" applyProtection="1">
      <alignment horizontal="center"/>
      <protection locked="0"/>
    </xf>
  </cellXfs>
  <cellStyles count="9">
    <cellStyle name="Millares" xfId="1" builtinId="3"/>
    <cellStyle name="Normal" xfId="0" builtinId="0"/>
    <cellStyle name="Normal 2" xfId="4" xr:uid="{701FCDEB-8868-4B27-BDED-EA0433610052}"/>
    <cellStyle name="Normal 2 2" xfId="5" xr:uid="{6FCC0BDB-6E77-4643-A6E9-614E83D850B7}"/>
    <cellStyle name="Normal 3" xfId="3" xr:uid="{5FB67E0F-8A62-44DF-84FC-51354C2FE0E4}"/>
    <cellStyle name="Normal 4" xfId="6" xr:uid="{4EF158F7-272B-436D-9F88-59484AACD2A0}"/>
    <cellStyle name="Normal 5" xfId="7" xr:uid="{2A29B09D-6847-47E2-97C8-2EE9F47720DC}"/>
    <cellStyle name="Porcentaje" xfId="2" builtinId="5"/>
    <cellStyle name="Porcentaje 2" xfId="8" xr:uid="{C1A9A1C9-2C30-4537-A4C9-1ED089AD52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file:///C:\Indetec\SACG.Net\Reportes\Logotipos\Logo_Reportes.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file:///C:\Indetec\SACG.Net\Reportes\Logotipos\Logo_Reportes.png"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819150</xdr:colOff>
      <xdr:row>6</xdr:row>
      <xdr:rowOff>28575</xdr:rowOff>
    </xdr:to>
    <xdr:pic>
      <xdr:nvPicPr>
        <xdr:cNvPr id="2" name="Imagen 2">
          <a:extLst>
            <a:ext uri="{FF2B5EF4-FFF2-40B4-BE49-F238E27FC236}">
              <a16:creationId xmlns:a16="http://schemas.microsoft.com/office/drawing/2014/main" id="{5E099E9E-210E-4FF1-9282-AEC6700BEF0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19075" y="171450"/>
          <a:ext cx="8858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819150</xdr:colOff>
      <xdr:row>6</xdr:row>
      <xdr:rowOff>19050</xdr:rowOff>
    </xdr:to>
    <xdr:pic>
      <xdr:nvPicPr>
        <xdr:cNvPr id="2" name="Imagen 2">
          <a:extLst>
            <a:ext uri="{FF2B5EF4-FFF2-40B4-BE49-F238E27FC236}">
              <a16:creationId xmlns:a16="http://schemas.microsoft.com/office/drawing/2014/main" id="{5E0B5000-CAEE-4F0E-9838-B473147358E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71450" y="152400"/>
          <a:ext cx="8858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F657-D53A-4CCC-BDB7-FFD580E447D7}">
  <dimension ref="A1:N502"/>
  <sheetViews>
    <sheetView tabSelected="1" view="pageLayout" topLeftCell="A8" zoomScaleNormal="100" zoomScaleSheetLayoutView="100" workbookViewId="0">
      <selection activeCell="F3" sqref="F3"/>
    </sheetView>
  </sheetViews>
  <sheetFormatPr baseColWidth="10" defaultColWidth="11.42578125" defaultRowHeight="16.5" x14ac:dyDescent="0.3"/>
  <cols>
    <col min="1" max="1" width="11.28515625" style="1" customWidth="1"/>
    <col min="2" max="2" width="11.42578125" style="1" customWidth="1"/>
    <col min="3" max="3" width="12.5703125" style="1" customWidth="1"/>
    <col min="4" max="4" width="13.140625" style="1" customWidth="1"/>
    <col min="5" max="5" width="13.28515625" style="1" bestFit="1" customWidth="1"/>
    <col min="6" max="6" width="13.7109375" style="1" customWidth="1"/>
    <col min="7" max="8" width="12.5703125" style="1" customWidth="1"/>
    <col min="9" max="9" width="11.28515625" style="1" customWidth="1"/>
    <col min="10" max="10" width="12.28515625" style="1" customWidth="1"/>
    <col min="11" max="11" width="12" style="1" customWidth="1"/>
    <col min="12" max="16384" width="11.42578125" style="1"/>
  </cols>
  <sheetData>
    <row r="1" spans="1:11" ht="54" customHeight="1" x14ac:dyDescent="0.3">
      <c r="A1" s="212" t="s">
        <v>524</v>
      </c>
      <c r="B1" s="213"/>
      <c r="C1" s="213"/>
      <c r="D1" s="213"/>
      <c r="E1" s="213"/>
      <c r="F1" s="213"/>
      <c r="G1" s="213"/>
      <c r="H1" s="213"/>
      <c r="I1" s="213"/>
      <c r="J1" s="213"/>
      <c r="K1" s="213"/>
    </row>
    <row r="3" spans="1:11" x14ac:dyDescent="0.3">
      <c r="A3" s="227" t="s">
        <v>0</v>
      </c>
      <c r="B3" s="227"/>
      <c r="C3" s="227"/>
      <c r="D3" s="227"/>
      <c r="E3" s="227"/>
    </row>
    <row r="4" spans="1:11" x14ac:dyDescent="0.3">
      <c r="A4" s="227" t="s">
        <v>1</v>
      </c>
      <c r="B4" s="227"/>
      <c r="C4" s="227"/>
      <c r="D4" s="227"/>
      <c r="E4" s="227"/>
    </row>
    <row r="5" spans="1:11" x14ac:dyDescent="0.3">
      <c r="A5" s="227" t="s">
        <v>2</v>
      </c>
      <c r="B5" s="227"/>
      <c r="C5" s="227"/>
      <c r="D5" s="227"/>
      <c r="E5" s="227"/>
    </row>
    <row r="7" spans="1:11" x14ac:dyDescent="0.3">
      <c r="A7" s="228" t="s">
        <v>3</v>
      </c>
      <c r="B7" s="228"/>
      <c r="C7" s="228"/>
      <c r="D7" s="228"/>
      <c r="E7" s="228"/>
      <c r="F7" s="228"/>
      <c r="G7" s="228"/>
      <c r="H7" s="228"/>
      <c r="I7" s="228"/>
      <c r="J7" s="228"/>
      <c r="K7" s="228"/>
    </row>
    <row r="8" spans="1:11" x14ac:dyDescent="0.3">
      <c r="A8" s="4"/>
      <c r="B8" s="4"/>
      <c r="C8" s="4"/>
      <c r="D8" s="4"/>
      <c r="E8" s="4"/>
      <c r="F8" s="4"/>
      <c r="G8" s="4"/>
      <c r="H8" s="4"/>
      <c r="I8" s="4"/>
      <c r="J8" s="4"/>
      <c r="K8" s="4"/>
    </row>
    <row r="9" spans="1:11" ht="69" customHeight="1" x14ac:dyDescent="0.3">
      <c r="A9" s="213" t="s">
        <v>4</v>
      </c>
      <c r="B9" s="213"/>
      <c r="C9" s="213"/>
      <c r="D9" s="213"/>
      <c r="E9" s="213"/>
      <c r="F9" s="213"/>
      <c r="G9" s="213"/>
      <c r="H9" s="213"/>
      <c r="I9" s="213"/>
      <c r="J9" s="213"/>
      <c r="K9" s="213"/>
    </row>
    <row r="10" spans="1:11" ht="17.25" customHeight="1" x14ac:dyDescent="0.3">
      <c r="A10" s="2"/>
      <c r="B10" s="2"/>
      <c r="C10" s="2"/>
      <c r="D10" s="2"/>
      <c r="E10" s="2"/>
      <c r="F10" s="2"/>
      <c r="G10" s="2"/>
      <c r="H10" s="2"/>
      <c r="I10" s="2"/>
      <c r="J10" s="2"/>
      <c r="K10" s="2"/>
    </row>
    <row r="11" spans="1:11" x14ac:dyDescent="0.3">
      <c r="A11" s="215" t="s">
        <v>5</v>
      </c>
      <c r="B11" s="215"/>
      <c r="C11" s="215"/>
      <c r="D11" s="215"/>
      <c r="E11" s="215"/>
      <c r="F11" s="215"/>
      <c r="G11" s="215"/>
      <c r="H11" s="215"/>
      <c r="I11" s="215"/>
      <c r="J11" s="215"/>
      <c r="K11" s="215"/>
    </row>
    <row r="12" spans="1:11" x14ac:dyDescent="0.3">
      <c r="A12" s="4"/>
      <c r="B12" s="4"/>
      <c r="C12" s="4"/>
      <c r="D12" s="4"/>
      <c r="E12" s="4"/>
      <c r="F12" s="4"/>
      <c r="G12" s="4"/>
      <c r="H12" s="4"/>
      <c r="I12" s="4"/>
      <c r="J12" s="4"/>
      <c r="K12" s="4"/>
    </row>
    <row r="13" spans="1:11" ht="53.25" customHeight="1" x14ac:dyDescent="0.3">
      <c r="A13" s="212" t="s">
        <v>6</v>
      </c>
      <c r="B13" s="212"/>
      <c r="C13" s="212"/>
      <c r="D13" s="212"/>
      <c r="E13" s="212"/>
      <c r="F13" s="212"/>
      <c r="G13" s="212"/>
      <c r="H13" s="212"/>
      <c r="I13" s="212"/>
      <c r="J13" s="212"/>
      <c r="K13" s="212"/>
    </row>
    <row r="14" spans="1:11" ht="39.75" customHeight="1" x14ac:dyDescent="0.3">
      <c r="A14" s="212" t="s">
        <v>7</v>
      </c>
      <c r="B14" s="212"/>
      <c r="C14" s="212"/>
      <c r="D14" s="212"/>
      <c r="E14" s="212"/>
      <c r="F14" s="212"/>
      <c r="G14" s="212"/>
      <c r="H14" s="212"/>
      <c r="I14" s="212"/>
      <c r="J14" s="212"/>
      <c r="K14" s="212"/>
    </row>
    <row r="15" spans="1:11" ht="55.5" customHeight="1" x14ac:dyDescent="0.3">
      <c r="A15" s="212" t="s">
        <v>8</v>
      </c>
      <c r="B15" s="212"/>
      <c r="C15" s="212"/>
      <c r="D15" s="212"/>
      <c r="E15" s="212"/>
      <c r="F15" s="212"/>
      <c r="G15" s="212"/>
      <c r="H15" s="212"/>
      <c r="I15" s="212"/>
      <c r="J15" s="212"/>
      <c r="K15" s="212"/>
    </row>
    <row r="16" spans="1:11" ht="54" customHeight="1" x14ac:dyDescent="0.3">
      <c r="A16" s="212" t="s">
        <v>9</v>
      </c>
      <c r="B16" s="212"/>
      <c r="C16" s="212"/>
      <c r="D16" s="212"/>
      <c r="E16" s="212"/>
      <c r="F16" s="212"/>
      <c r="G16" s="212"/>
      <c r="H16" s="212"/>
      <c r="I16" s="212"/>
      <c r="J16" s="212"/>
      <c r="K16" s="212"/>
    </row>
    <row r="17" spans="1:11" ht="40.5" customHeight="1" x14ac:dyDescent="0.3">
      <c r="A17" s="212" t="s">
        <v>10</v>
      </c>
      <c r="B17" s="212"/>
      <c r="C17" s="212"/>
      <c r="D17" s="212"/>
      <c r="E17" s="212"/>
      <c r="F17" s="212"/>
      <c r="G17" s="212"/>
      <c r="H17" s="212"/>
      <c r="I17" s="212"/>
      <c r="J17" s="212"/>
      <c r="K17" s="212"/>
    </row>
    <row r="18" spans="1:11" ht="11.45" customHeight="1" x14ac:dyDescent="0.3">
      <c r="A18" s="3"/>
      <c r="B18" s="3"/>
      <c r="C18" s="3"/>
      <c r="D18" s="3"/>
      <c r="E18" s="3"/>
      <c r="F18" s="3"/>
      <c r="G18" s="3"/>
      <c r="H18" s="3"/>
      <c r="I18" s="3"/>
      <c r="J18" s="3"/>
      <c r="K18" s="3"/>
    </row>
    <row r="19" spans="1:11" x14ac:dyDescent="0.3">
      <c r="A19" s="215" t="s">
        <v>11</v>
      </c>
      <c r="B19" s="215"/>
      <c r="C19" s="215"/>
      <c r="D19" s="215"/>
      <c r="E19" s="215"/>
      <c r="F19" s="215"/>
      <c r="G19" s="215"/>
      <c r="H19" s="215"/>
      <c r="I19" s="215"/>
      <c r="J19" s="215"/>
      <c r="K19" s="215"/>
    </row>
    <row r="20" spans="1:11" x14ac:dyDescent="0.3">
      <c r="A20" s="4"/>
      <c r="B20" s="4"/>
      <c r="C20" s="4"/>
      <c r="D20" s="4"/>
      <c r="E20" s="4"/>
      <c r="F20" s="4"/>
      <c r="G20" s="4"/>
      <c r="H20" s="4"/>
      <c r="I20" s="4"/>
      <c r="J20" s="4"/>
      <c r="K20" s="4"/>
    </row>
    <row r="21" spans="1:11" ht="76.5" customHeight="1" x14ac:dyDescent="0.3">
      <c r="A21" s="212" t="s">
        <v>345</v>
      </c>
      <c r="B21" s="212"/>
      <c r="C21" s="212"/>
      <c r="D21" s="212"/>
      <c r="E21" s="212"/>
      <c r="F21" s="212"/>
      <c r="G21" s="212"/>
      <c r="H21" s="212"/>
      <c r="I21" s="212"/>
      <c r="J21" s="212"/>
      <c r="K21" s="212"/>
    </row>
    <row r="22" spans="1:11" x14ac:dyDescent="0.3">
      <c r="A22" s="3"/>
      <c r="B22" s="3"/>
      <c r="C22" s="3"/>
      <c r="D22" s="3"/>
      <c r="E22" s="3"/>
      <c r="F22" s="3"/>
      <c r="G22" s="3"/>
      <c r="H22" s="3"/>
      <c r="I22" s="3"/>
      <c r="J22" s="3"/>
      <c r="K22" s="3"/>
    </row>
    <row r="23" spans="1:11" x14ac:dyDescent="0.3">
      <c r="A23" s="215" t="s">
        <v>12</v>
      </c>
      <c r="B23" s="215"/>
      <c r="C23" s="215"/>
      <c r="D23" s="215"/>
      <c r="E23" s="215"/>
      <c r="F23" s="215"/>
      <c r="G23" s="215"/>
      <c r="H23" s="215"/>
      <c r="I23" s="215"/>
      <c r="J23" s="215"/>
      <c r="K23" s="215"/>
    </row>
    <row r="24" spans="1:11" x14ac:dyDescent="0.3">
      <c r="A24" s="4"/>
      <c r="B24" s="4"/>
      <c r="C24" s="4"/>
      <c r="D24" s="4"/>
      <c r="E24" s="4"/>
      <c r="F24" s="4"/>
      <c r="G24" s="4"/>
      <c r="H24" s="4"/>
      <c r="I24" s="4"/>
      <c r="J24" s="4"/>
      <c r="K24" s="4"/>
    </row>
    <row r="25" spans="1:11" x14ac:dyDescent="0.3">
      <c r="A25" s="216" t="s">
        <v>13</v>
      </c>
      <c r="B25" s="216"/>
      <c r="C25" s="216"/>
      <c r="D25" s="216"/>
      <c r="E25" s="216"/>
      <c r="F25" s="216"/>
      <c r="G25" s="216"/>
      <c r="H25" s="216"/>
      <c r="I25" s="216"/>
      <c r="J25" s="216"/>
      <c r="K25" s="216"/>
    </row>
    <row r="26" spans="1:11" x14ac:dyDescent="0.3">
      <c r="A26" s="93"/>
      <c r="B26" s="93"/>
      <c r="C26" s="93"/>
      <c r="D26" s="93"/>
      <c r="E26" s="93"/>
      <c r="F26" s="93"/>
      <c r="G26" s="93"/>
      <c r="H26" s="93"/>
      <c r="I26" s="93"/>
      <c r="J26" s="93"/>
      <c r="K26" s="93"/>
    </row>
    <row r="27" spans="1:11" x14ac:dyDescent="0.3">
      <c r="A27" s="213" t="s">
        <v>14</v>
      </c>
      <c r="B27" s="214"/>
      <c r="C27" s="214"/>
      <c r="D27" s="214"/>
      <c r="E27" s="214"/>
      <c r="F27" s="214"/>
      <c r="G27" s="214"/>
      <c r="H27" s="214"/>
      <c r="I27" s="214"/>
      <c r="J27" s="214"/>
      <c r="K27" s="214"/>
    </row>
    <row r="28" spans="1:11" x14ac:dyDescent="0.3">
      <c r="A28" s="2"/>
      <c r="B28" s="5"/>
      <c r="C28" s="5"/>
      <c r="D28" s="5"/>
      <c r="E28" s="5"/>
      <c r="F28" s="5"/>
      <c r="G28" s="5"/>
      <c r="H28" s="5"/>
      <c r="I28" s="5"/>
      <c r="J28" s="5"/>
      <c r="K28" s="5"/>
    </row>
    <row r="29" spans="1:11" x14ac:dyDescent="0.3">
      <c r="A29" s="216" t="s">
        <v>15</v>
      </c>
      <c r="B29" s="217"/>
      <c r="C29" s="217"/>
      <c r="D29" s="217"/>
      <c r="E29" s="217"/>
      <c r="F29" s="217"/>
      <c r="G29" s="217"/>
      <c r="H29" s="217"/>
      <c r="I29" s="217"/>
      <c r="J29" s="217"/>
      <c r="K29" s="217"/>
    </row>
    <row r="30" spans="1:11" x14ac:dyDescent="0.3">
      <c r="A30" s="93"/>
      <c r="B30" s="94"/>
      <c r="C30" s="94"/>
      <c r="D30" s="94"/>
      <c r="E30" s="94"/>
      <c r="F30" s="94"/>
      <c r="G30" s="94"/>
      <c r="H30" s="94"/>
      <c r="I30" s="94"/>
      <c r="J30" s="94"/>
      <c r="K30" s="94"/>
    </row>
    <row r="31" spans="1:11" x14ac:dyDescent="0.3">
      <c r="A31" s="213" t="s">
        <v>16</v>
      </c>
      <c r="B31" s="214"/>
      <c r="C31" s="214"/>
      <c r="D31" s="214"/>
      <c r="E31" s="214"/>
      <c r="F31" s="214"/>
      <c r="G31" s="214"/>
      <c r="H31" s="214"/>
      <c r="I31" s="214"/>
      <c r="J31" s="214"/>
      <c r="K31" s="214"/>
    </row>
    <row r="32" spans="1:11" x14ac:dyDescent="0.3">
      <c r="A32" s="214"/>
      <c r="B32" s="214"/>
      <c r="C32" s="214"/>
      <c r="D32" s="214"/>
      <c r="E32" s="214"/>
      <c r="F32" s="214"/>
      <c r="G32" s="214"/>
      <c r="H32" s="214"/>
      <c r="I32" s="214"/>
      <c r="J32" s="214"/>
      <c r="K32" s="214"/>
    </row>
    <row r="33" spans="1:11" x14ac:dyDescent="0.3">
      <c r="A33" s="5"/>
      <c r="B33" s="5"/>
      <c r="C33" s="5"/>
      <c r="D33" s="5"/>
      <c r="E33" s="5"/>
      <c r="F33" s="5"/>
      <c r="G33" s="5"/>
      <c r="H33" s="5"/>
      <c r="I33" s="5"/>
      <c r="J33" s="5"/>
      <c r="K33" s="5"/>
    </row>
    <row r="34" spans="1:11" x14ac:dyDescent="0.3">
      <c r="A34" s="216" t="s">
        <v>17</v>
      </c>
      <c r="B34" s="217"/>
      <c r="C34" s="217"/>
      <c r="D34" s="217"/>
      <c r="E34" s="217"/>
      <c r="F34" s="217"/>
      <c r="G34" s="217"/>
      <c r="H34" s="217"/>
      <c r="I34" s="217"/>
      <c r="J34" s="217"/>
      <c r="K34" s="217"/>
    </row>
    <row r="35" spans="1:11" x14ac:dyDescent="0.3">
      <c r="A35" s="93"/>
      <c r="B35" s="94"/>
      <c r="C35" s="94"/>
      <c r="D35" s="94"/>
      <c r="E35" s="94"/>
      <c r="F35" s="94"/>
      <c r="G35" s="94"/>
      <c r="H35" s="94"/>
      <c r="I35" s="94"/>
      <c r="J35" s="94"/>
      <c r="K35" s="94"/>
    </row>
    <row r="36" spans="1:11" x14ac:dyDescent="0.3">
      <c r="A36" s="213" t="s">
        <v>440</v>
      </c>
      <c r="B36" s="214"/>
      <c r="C36" s="214"/>
      <c r="D36" s="214"/>
      <c r="E36" s="214"/>
      <c r="F36" s="214"/>
      <c r="G36" s="214"/>
      <c r="H36" s="214"/>
      <c r="I36" s="214"/>
      <c r="J36" s="214"/>
      <c r="K36" s="214"/>
    </row>
    <row r="37" spans="1:11" x14ac:dyDescent="0.3">
      <c r="A37" s="2"/>
      <c r="B37" s="5"/>
      <c r="C37" s="5"/>
      <c r="D37" s="5"/>
      <c r="E37" s="5"/>
      <c r="F37" s="5"/>
      <c r="G37" s="5"/>
      <c r="H37" s="5"/>
      <c r="I37" s="5"/>
      <c r="J37" s="5"/>
      <c r="K37" s="5"/>
    </row>
    <row r="38" spans="1:11" x14ac:dyDescent="0.3">
      <c r="A38" s="216" t="s">
        <v>18</v>
      </c>
      <c r="B38" s="217"/>
      <c r="C38" s="217"/>
      <c r="D38" s="217"/>
      <c r="E38" s="217"/>
      <c r="F38" s="217"/>
      <c r="G38" s="217"/>
      <c r="H38" s="217"/>
      <c r="I38" s="217"/>
      <c r="J38" s="217"/>
      <c r="K38" s="217"/>
    </row>
    <row r="39" spans="1:11" x14ac:dyDescent="0.3">
      <c r="A39" s="93"/>
      <c r="B39" s="94"/>
      <c r="C39" s="94"/>
      <c r="D39" s="94"/>
      <c r="E39" s="94"/>
      <c r="F39" s="94"/>
      <c r="G39" s="94"/>
      <c r="H39" s="94"/>
      <c r="I39" s="94"/>
      <c r="J39" s="94"/>
      <c r="K39" s="94"/>
    </row>
    <row r="40" spans="1:11" x14ac:dyDescent="0.3">
      <c r="A40" s="213" t="s">
        <v>19</v>
      </c>
      <c r="B40" s="214"/>
      <c r="C40" s="214"/>
      <c r="D40" s="214"/>
      <c r="E40" s="214"/>
      <c r="F40" s="214"/>
      <c r="G40" s="214"/>
      <c r="H40" s="214"/>
      <c r="I40" s="214"/>
      <c r="J40" s="214"/>
      <c r="K40" s="214"/>
    </row>
    <row r="41" spans="1:11" x14ac:dyDescent="0.3">
      <c r="A41" s="2"/>
      <c r="B41" s="5"/>
      <c r="C41" s="5"/>
      <c r="D41" s="5"/>
      <c r="E41" s="5"/>
      <c r="F41" s="5"/>
      <c r="G41" s="5"/>
      <c r="H41" s="5"/>
      <c r="I41" s="5"/>
      <c r="J41" s="5"/>
      <c r="K41" s="5"/>
    </row>
    <row r="42" spans="1:11" x14ac:dyDescent="0.3">
      <c r="A42" s="218" t="s">
        <v>20</v>
      </c>
      <c r="B42" s="218"/>
      <c r="C42" s="218"/>
      <c r="D42" s="218"/>
      <c r="E42" s="218"/>
      <c r="F42" s="218"/>
      <c r="G42" s="218"/>
      <c r="H42" s="218"/>
      <c r="I42" s="218"/>
      <c r="J42" s="218"/>
      <c r="K42" s="218"/>
    </row>
    <row r="43" spans="1:11" x14ac:dyDescent="0.3">
      <c r="A43" s="19"/>
      <c r="B43" s="19"/>
      <c r="C43" s="19"/>
      <c r="D43" s="19"/>
      <c r="E43" s="19"/>
      <c r="F43" s="19"/>
      <c r="G43" s="19"/>
      <c r="H43" s="19"/>
      <c r="I43" s="19"/>
      <c r="J43" s="19"/>
      <c r="K43" s="19"/>
    </row>
    <row r="44" spans="1:11" ht="23.25" customHeight="1" x14ac:dyDescent="0.3">
      <c r="A44" s="212" t="s">
        <v>346</v>
      </c>
      <c r="B44" s="212"/>
      <c r="C44" s="212"/>
      <c r="D44" s="212"/>
      <c r="E44" s="212"/>
      <c r="F44" s="212"/>
      <c r="G44" s="212"/>
      <c r="H44" s="212"/>
      <c r="I44" s="212"/>
      <c r="J44" s="212"/>
      <c r="K44" s="212"/>
    </row>
    <row r="45" spans="1:11" ht="21.75" customHeight="1" x14ac:dyDescent="0.3">
      <c r="A45" s="212"/>
      <c r="B45" s="212"/>
      <c r="C45" s="212"/>
      <c r="D45" s="212"/>
      <c r="E45" s="212"/>
      <c r="F45" s="212"/>
      <c r="G45" s="212"/>
      <c r="H45" s="212"/>
      <c r="I45" s="212"/>
      <c r="J45" s="212"/>
      <c r="K45" s="212"/>
    </row>
    <row r="46" spans="1:11" ht="26.25" customHeight="1" x14ac:dyDescent="0.3">
      <c r="A46" s="212"/>
      <c r="B46" s="212"/>
      <c r="C46" s="212"/>
      <c r="D46" s="212"/>
      <c r="E46" s="212"/>
      <c r="F46" s="212"/>
      <c r="G46" s="212"/>
      <c r="H46" s="212"/>
      <c r="I46" s="212"/>
      <c r="J46" s="212"/>
      <c r="K46" s="212"/>
    </row>
    <row r="47" spans="1:11" ht="22.5" customHeight="1" x14ac:dyDescent="0.3">
      <c r="A47" s="212"/>
      <c r="B47" s="212"/>
      <c r="C47" s="212"/>
      <c r="D47" s="212"/>
      <c r="E47" s="212"/>
      <c r="F47" s="212"/>
      <c r="G47" s="212"/>
      <c r="H47" s="212"/>
      <c r="I47" s="212"/>
      <c r="J47" s="212"/>
      <c r="K47" s="212"/>
    </row>
    <row r="48" spans="1:11" ht="8.25" customHeight="1" x14ac:dyDescent="0.3">
      <c r="A48" s="3"/>
      <c r="B48" s="3"/>
      <c r="C48" s="3"/>
      <c r="D48" s="3"/>
      <c r="E48" s="3"/>
      <c r="F48" s="3"/>
      <c r="G48" s="3"/>
      <c r="H48" s="3"/>
      <c r="I48" s="3"/>
      <c r="J48" s="3"/>
      <c r="K48" s="3"/>
    </row>
    <row r="49" spans="1:11" x14ac:dyDescent="0.3">
      <c r="A49" s="223" t="s">
        <v>21</v>
      </c>
      <c r="B49" s="224"/>
      <c r="C49" s="224"/>
      <c r="D49" s="224"/>
      <c r="E49" s="224"/>
      <c r="F49" s="224"/>
      <c r="G49" s="224"/>
      <c r="H49" s="224"/>
      <c r="I49" s="224"/>
      <c r="J49" s="224"/>
      <c r="K49" s="224"/>
    </row>
    <row r="51" spans="1:11" x14ac:dyDescent="0.3">
      <c r="A51" s="1" t="s">
        <v>324</v>
      </c>
    </row>
    <row r="52" spans="1:11" ht="9.75" customHeight="1" x14ac:dyDescent="0.3"/>
    <row r="53" spans="1:11" x14ac:dyDescent="0.3">
      <c r="A53" s="1" t="s">
        <v>318</v>
      </c>
      <c r="F53" s="1" t="s">
        <v>321</v>
      </c>
    </row>
    <row r="54" spans="1:11" x14ac:dyDescent="0.3">
      <c r="A54" s="1" t="s">
        <v>319</v>
      </c>
      <c r="F54" s="1" t="s">
        <v>322</v>
      </c>
    </row>
    <row r="55" spans="1:11" s="20" customFormat="1" ht="33.75" customHeight="1" x14ac:dyDescent="0.25">
      <c r="A55" s="20" t="s">
        <v>320</v>
      </c>
      <c r="F55" s="208" t="s">
        <v>323</v>
      </c>
      <c r="G55" s="208"/>
      <c r="H55" s="208"/>
      <c r="I55" s="208"/>
      <c r="J55" s="208"/>
      <c r="K55" s="208"/>
    </row>
    <row r="57" spans="1:11" x14ac:dyDescent="0.3">
      <c r="A57" s="225" t="s">
        <v>22</v>
      </c>
      <c r="B57" s="226"/>
      <c r="C57" s="226"/>
      <c r="D57" s="226"/>
      <c r="E57" s="226"/>
      <c r="F57" s="226"/>
      <c r="G57" s="226"/>
      <c r="H57" s="226"/>
      <c r="I57" s="226"/>
      <c r="J57" s="226"/>
      <c r="K57" s="226"/>
    </row>
    <row r="58" spans="1:11" x14ac:dyDescent="0.3">
      <c r="A58" s="95"/>
      <c r="B58" s="30"/>
      <c r="C58" s="30"/>
      <c r="D58" s="30"/>
      <c r="E58" s="30"/>
      <c r="F58" s="30"/>
      <c r="G58" s="30"/>
      <c r="H58" s="30"/>
      <c r="I58" s="30"/>
      <c r="J58" s="30"/>
      <c r="K58" s="30"/>
    </row>
    <row r="59" spans="1:11" x14ac:dyDescent="0.3">
      <c r="A59" s="1" t="s">
        <v>339</v>
      </c>
    </row>
    <row r="61" spans="1:11" x14ac:dyDescent="0.3">
      <c r="A61" s="221" t="s">
        <v>23</v>
      </c>
      <c r="B61" s="222"/>
      <c r="C61" s="222"/>
      <c r="D61" s="222"/>
      <c r="E61" s="222"/>
      <c r="F61" s="222"/>
      <c r="G61" s="222"/>
      <c r="H61" s="222"/>
      <c r="I61" s="222"/>
      <c r="J61" s="222"/>
      <c r="K61" s="222"/>
    </row>
    <row r="62" spans="1:11" x14ac:dyDescent="0.3">
      <c r="A62" s="96"/>
      <c r="B62" s="97"/>
      <c r="C62" s="97"/>
      <c r="D62" s="97"/>
      <c r="E62" s="97"/>
      <c r="F62" s="97"/>
      <c r="G62" s="97"/>
      <c r="H62" s="97"/>
      <c r="I62" s="97"/>
      <c r="J62" s="97"/>
      <c r="K62" s="97"/>
    </row>
    <row r="63" spans="1:11" ht="33" customHeight="1" x14ac:dyDescent="0.3">
      <c r="A63" s="212" t="s">
        <v>312</v>
      </c>
      <c r="B63" s="212"/>
      <c r="C63" s="212"/>
      <c r="D63" s="212"/>
      <c r="E63" s="212"/>
      <c r="F63" s="212"/>
      <c r="G63" s="212"/>
      <c r="H63" s="212"/>
      <c r="I63" s="212"/>
      <c r="J63" s="212"/>
      <c r="K63" s="212"/>
    </row>
    <row r="65" spans="1:11" x14ac:dyDescent="0.3">
      <c r="A65" s="212" t="s">
        <v>24</v>
      </c>
      <c r="B65" s="210"/>
      <c r="C65" s="210"/>
      <c r="D65" s="210"/>
      <c r="E65" s="210"/>
      <c r="F65" s="210"/>
      <c r="G65" s="210"/>
      <c r="H65" s="210"/>
      <c r="I65" s="210"/>
      <c r="J65" s="210"/>
      <c r="K65" s="210"/>
    </row>
    <row r="66" spans="1:11" x14ac:dyDescent="0.3">
      <c r="A66" s="210"/>
      <c r="B66" s="210"/>
      <c r="C66" s="210"/>
      <c r="D66" s="210"/>
      <c r="E66" s="210"/>
      <c r="F66" s="210"/>
      <c r="G66" s="210"/>
      <c r="H66" s="210"/>
      <c r="I66" s="210"/>
      <c r="J66" s="210"/>
      <c r="K66" s="210"/>
    </row>
    <row r="67" spans="1:11" x14ac:dyDescent="0.3">
      <c r="A67" s="210"/>
      <c r="B67" s="210"/>
      <c r="C67" s="210"/>
      <c r="D67" s="210"/>
      <c r="E67" s="210"/>
      <c r="F67" s="210"/>
      <c r="G67" s="210"/>
      <c r="H67" s="210"/>
      <c r="I67" s="210"/>
      <c r="J67" s="210"/>
      <c r="K67" s="210"/>
    </row>
    <row r="68" spans="1:11" x14ac:dyDescent="0.3">
      <c r="A68" s="210"/>
      <c r="B68" s="210"/>
      <c r="C68" s="210"/>
      <c r="D68" s="210"/>
      <c r="E68" s="210"/>
      <c r="F68" s="210"/>
      <c r="G68" s="210"/>
      <c r="H68" s="210"/>
      <c r="I68" s="210"/>
      <c r="J68" s="210"/>
      <c r="K68" s="210"/>
    </row>
    <row r="70" spans="1:11" x14ac:dyDescent="0.3">
      <c r="A70" s="219" t="s">
        <v>25</v>
      </c>
      <c r="B70" s="220"/>
      <c r="C70" s="220"/>
      <c r="D70" s="220"/>
      <c r="E70" s="220"/>
      <c r="F70" s="220"/>
      <c r="G70" s="220"/>
      <c r="H70" s="220"/>
      <c r="I70" s="220"/>
      <c r="J70" s="220"/>
      <c r="K70" s="220"/>
    </row>
    <row r="71" spans="1:11" x14ac:dyDescent="0.3">
      <c r="A71" s="220"/>
      <c r="B71" s="220"/>
      <c r="C71" s="220"/>
      <c r="D71" s="220"/>
      <c r="E71" s="220"/>
      <c r="F71" s="220"/>
      <c r="G71" s="220"/>
      <c r="H71" s="220"/>
      <c r="I71" s="220"/>
      <c r="J71" s="220"/>
      <c r="K71" s="220"/>
    </row>
    <row r="72" spans="1:11" x14ac:dyDescent="0.3">
      <c r="A72" s="220"/>
      <c r="B72" s="220"/>
      <c r="C72" s="220"/>
      <c r="D72" s="220"/>
      <c r="E72" s="220"/>
      <c r="F72" s="220"/>
      <c r="G72" s="220"/>
      <c r="H72" s="220"/>
      <c r="I72" s="220"/>
      <c r="J72" s="220"/>
      <c r="K72" s="220"/>
    </row>
    <row r="74" spans="1:11" x14ac:dyDescent="0.3">
      <c r="A74" s="219" t="s">
        <v>26</v>
      </c>
      <c r="B74" s="220"/>
      <c r="C74" s="220"/>
      <c r="D74" s="220"/>
      <c r="E74" s="220"/>
      <c r="F74" s="220"/>
      <c r="G74" s="220"/>
      <c r="H74" s="220"/>
      <c r="I74" s="220"/>
      <c r="J74" s="220"/>
      <c r="K74" s="220"/>
    </row>
    <row r="76" spans="1:11" x14ac:dyDescent="0.3">
      <c r="A76" s="219" t="s">
        <v>340</v>
      </c>
      <c r="B76" s="220"/>
      <c r="C76" s="220"/>
      <c r="D76" s="220"/>
      <c r="E76" s="220"/>
      <c r="F76" s="220"/>
      <c r="G76" s="220"/>
      <c r="H76" s="220"/>
      <c r="I76" s="220"/>
      <c r="J76" s="220"/>
      <c r="K76" s="220"/>
    </row>
    <row r="77" spans="1:11" x14ac:dyDescent="0.3">
      <c r="A77" s="220"/>
      <c r="B77" s="220"/>
      <c r="C77" s="220"/>
      <c r="D77" s="220"/>
      <c r="E77" s="220"/>
      <c r="F77" s="220"/>
      <c r="G77" s="220"/>
      <c r="H77" s="220"/>
      <c r="I77" s="220"/>
      <c r="J77" s="220"/>
      <c r="K77" s="220"/>
    </row>
    <row r="79" spans="1:11" ht="29.25" customHeight="1" x14ac:dyDescent="0.3">
      <c r="A79" s="212" t="s">
        <v>27</v>
      </c>
      <c r="B79" s="210"/>
      <c r="C79" s="210"/>
      <c r="D79" s="210"/>
      <c r="E79" s="210"/>
      <c r="F79" s="210"/>
      <c r="G79" s="210"/>
      <c r="H79" s="210"/>
      <c r="I79" s="210"/>
      <c r="J79" s="210"/>
      <c r="K79" s="210"/>
    </row>
    <row r="80" spans="1:11" ht="12" customHeight="1" x14ac:dyDescent="0.3"/>
    <row r="81" spans="1:11" x14ac:dyDescent="0.3">
      <c r="A81" s="221" t="s">
        <v>28</v>
      </c>
      <c r="B81" s="222"/>
      <c r="C81" s="222"/>
      <c r="D81" s="222"/>
      <c r="E81" s="222"/>
      <c r="F81" s="222"/>
      <c r="G81" s="222"/>
      <c r="H81" s="222"/>
      <c r="I81" s="222"/>
      <c r="J81" s="222"/>
      <c r="K81" s="222"/>
    </row>
    <row r="82" spans="1:11" x14ac:dyDescent="0.3">
      <c r="A82" s="96"/>
      <c r="B82" s="97"/>
      <c r="C82" s="97"/>
      <c r="D82" s="97"/>
      <c r="E82" s="97"/>
      <c r="F82" s="97"/>
      <c r="G82" s="97"/>
      <c r="H82" s="97"/>
      <c r="I82" s="97"/>
      <c r="J82" s="97"/>
      <c r="K82" s="97"/>
    </row>
    <row r="83" spans="1:11" ht="28.5" customHeight="1" x14ac:dyDescent="0.3">
      <c r="A83" s="212" t="s">
        <v>525</v>
      </c>
      <c r="B83" s="210"/>
      <c r="C83" s="210"/>
      <c r="D83" s="210"/>
      <c r="E83" s="210"/>
      <c r="F83" s="210"/>
      <c r="G83" s="210"/>
      <c r="H83" s="210"/>
      <c r="I83" s="210"/>
      <c r="J83" s="210"/>
      <c r="K83" s="210"/>
    </row>
    <row r="84" spans="1:11" ht="20.25" customHeight="1" x14ac:dyDescent="0.3">
      <c r="A84" s="210"/>
      <c r="B84" s="210"/>
      <c r="C84" s="210"/>
      <c r="D84" s="210"/>
      <c r="E84" s="210"/>
      <c r="F84" s="210"/>
      <c r="G84" s="210"/>
      <c r="H84" s="210"/>
      <c r="I84" s="210"/>
      <c r="J84" s="210"/>
      <c r="K84" s="210"/>
    </row>
    <row r="86" spans="1:11" ht="16.5" customHeight="1" x14ac:dyDescent="0.3">
      <c r="A86" s="212" t="s">
        <v>29</v>
      </c>
      <c r="B86" s="214"/>
      <c r="C86" s="214"/>
      <c r="D86" s="214"/>
      <c r="E86" s="214"/>
      <c r="F86" s="214"/>
      <c r="G86" s="214"/>
      <c r="H86" s="214"/>
      <c r="I86" s="214"/>
      <c r="J86" s="214"/>
      <c r="K86" s="214"/>
    </row>
    <row r="87" spans="1:11" x14ac:dyDescent="0.3">
      <c r="A87" s="214"/>
      <c r="B87" s="214"/>
      <c r="C87" s="214"/>
      <c r="D87" s="214"/>
      <c r="E87" s="214"/>
      <c r="F87" s="214"/>
      <c r="G87" s="214"/>
      <c r="H87" s="214"/>
      <c r="I87" s="214"/>
      <c r="J87" s="214"/>
      <c r="K87" s="214"/>
    </row>
    <row r="88" spans="1:11" x14ac:dyDescent="0.3">
      <c r="A88" s="214"/>
      <c r="B88" s="214"/>
      <c r="C88" s="214"/>
      <c r="D88" s="214"/>
      <c r="E88" s="214"/>
      <c r="F88" s="214"/>
      <c r="G88" s="214"/>
      <c r="H88" s="214"/>
      <c r="I88" s="214"/>
      <c r="J88" s="214"/>
      <c r="K88" s="214"/>
    </row>
    <row r="90" spans="1:11" x14ac:dyDescent="0.3">
      <c r="A90" s="219" t="s">
        <v>30</v>
      </c>
      <c r="B90" s="220"/>
      <c r="C90" s="220"/>
      <c r="D90" s="220"/>
      <c r="E90" s="220"/>
      <c r="F90" s="220"/>
      <c r="G90" s="220"/>
      <c r="H90" s="220"/>
      <c r="I90" s="220"/>
      <c r="J90" s="220"/>
      <c r="K90" s="220"/>
    </row>
    <row r="92" spans="1:11" x14ac:dyDescent="0.3">
      <c r="A92" s="1" t="s">
        <v>31</v>
      </c>
    </row>
    <row r="94" spans="1:11" ht="33.75" customHeight="1" x14ac:dyDescent="0.3">
      <c r="A94" s="229" t="s">
        <v>405</v>
      </c>
      <c r="B94" s="229"/>
      <c r="C94" s="229"/>
      <c r="D94" s="229"/>
      <c r="E94" s="229"/>
      <c r="F94" s="229"/>
      <c r="G94" s="229"/>
      <c r="H94" s="229"/>
      <c r="I94" s="229"/>
      <c r="J94" s="229"/>
      <c r="K94" s="229"/>
    </row>
    <row r="96" spans="1:11" x14ac:dyDescent="0.3">
      <c r="A96" s="219" t="s">
        <v>32</v>
      </c>
      <c r="B96" s="220"/>
      <c r="C96" s="220"/>
      <c r="D96" s="220"/>
      <c r="E96" s="220"/>
      <c r="F96" s="220"/>
      <c r="G96" s="220"/>
      <c r="H96" s="220"/>
      <c r="I96" s="220"/>
      <c r="J96" s="220"/>
      <c r="K96" s="220"/>
    </row>
    <row r="97" spans="1:11" x14ac:dyDescent="0.3">
      <c r="A97" s="220"/>
      <c r="B97" s="220"/>
      <c r="C97" s="220"/>
      <c r="D97" s="220"/>
      <c r="E97" s="220"/>
      <c r="F97" s="220"/>
      <c r="G97" s="220"/>
      <c r="H97" s="220"/>
      <c r="I97" s="220"/>
      <c r="J97" s="220"/>
      <c r="K97" s="220"/>
    </row>
    <row r="99" spans="1:11" x14ac:dyDescent="0.3">
      <c r="A99" s="212" t="s">
        <v>499</v>
      </c>
      <c r="B99" s="210"/>
      <c r="C99" s="210"/>
      <c r="D99" s="210"/>
      <c r="E99" s="210"/>
      <c r="F99" s="210"/>
      <c r="G99" s="210"/>
      <c r="H99" s="210"/>
      <c r="I99" s="210"/>
      <c r="J99" s="210"/>
      <c r="K99" s="210"/>
    </row>
    <row r="101" spans="1:11" x14ac:dyDescent="0.3">
      <c r="A101" s="212" t="s">
        <v>500</v>
      </c>
      <c r="B101" s="210"/>
      <c r="C101" s="210"/>
      <c r="D101" s="210"/>
      <c r="E101" s="210"/>
      <c r="F101" s="210"/>
      <c r="G101" s="210"/>
      <c r="H101" s="210"/>
      <c r="I101" s="210"/>
      <c r="J101" s="210"/>
      <c r="K101" s="210"/>
    </row>
    <row r="103" spans="1:11" x14ac:dyDescent="0.3">
      <c r="A103" s="212" t="s">
        <v>439</v>
      </c>
      <c r="B103" s="210"/>
      <c r="C103" s="210"/>
      <c r="D103" s="210"/>
      <c r="E103" s="210"/>
      <c r="F103" s="210"/>
      <c r="G103" s="210"/>
      <c r="H103" s="210"/>
      <c r="I103" s="210"/>
      <c r="J103" s="210"/>
      <c r="K103" s="210"/>
    </row>
    <row r="104" spans="1:11" x14ac:dyDescent="0.3">
      <c r="A104" s="210"/>
      <c r="B104" s="210"/>
      <c r="C104" s="210"/>
      <c r="D104" s="210"/>
      <c r="E104" s="210"/>
      <c r="F104" s="210"/>
      <c r="G104" s="210"/>
      <c r="H104" s="210"/>
      <c r="I104" s="210"/>
      <c r="J104" s="210"/>
      <c r="K104" s="210"/>
    </row>
    <row r="105" spans="1:11" ht="9" customHeight="1" x14ac:dyDescent="0.3"/>
    <row r="106" spans="1:11" ht="16.5" customHeight="1" x14ac:dyDescent="0.3">
      <c r="A106" s="212" t="s">
        <v>427</v>
      </c>
      <c r="B106" s="210"/>
      <c r="C106" s="210"/>
      <c r="D106" s="210"/>
      <c r="E106" s="210"/>
      <c r="F106" s="210"/>
      <c r="G106" s="210"/>
      <c r="H106" s="210"/>
      <c r="I106" s="210"/>
      <c r="J106" s="210"/>
      <c r="K106" s="210"/>
    </row>
    <row r="107" spans="1:11" x14ac:dyDescent="0.3">
      <c r="A107" s="6"/>
      <c r="B107" s="6"/>
      <c r="C107" s="6"/>
      <c r="D107" s="6"/>
      <c r="E107" s="6"/>
      <c r="F107" s="6"/>
      <c r="G107" s="6"/>
      <c r="H107" s="6"/>
      <c r="I107" s="6"/>
      <c r="J107" s="6"/>
      <c r="K107" s="6"/>
    </row>
    <row r="108" spans="1:11" x14ac:dyDescent="0.3">
      <c r="A108" s="212" t="s">
        <v>33</v>
      </c>
      <c r="B108" s="210"/>
      <c r="C108" s="210"/>
      <c r="D108" s="210"/>
      <c r="E108" s="210"/>
      <c r="F108" s="210"/>
      <c r="G108" s="210"/>
      <c r="H108" s="210"/>
      <c r="I108" s="210"/>
      <c r="J108" s="210"/>
      <c r="K108" s="210"/>
    </row>
    <row r="110" spans="1:11" x14ac:dyDescent="0.3">
      <c r="A110" s="7" t="s">
        <v>34</v>
      </c>
      <c r="B110" s="8"/>
      <c r="C110" s="8"/>
      <c r="D110" s="8"/>
      <c r="E110" s="8"/>
      <c r="F110" s="8"/>
      <c r="G110" s="8"/>
      <c r="H110" s="8"/>
      <c r="I110" s="8"/>
      <c r="J110" s="8"/>
      <c r="K110" s="8"/>
    </row>
    <row r="112" spans="1:11" x14ac:dyDescent="0.3">
      <c r="A112" s="1" t="s">
        <v>313</v>
      </c>
    </row>
    <row r="114" spans="1:11" x14ac:dyDescent="0.3">
      <c r="A114" s="1" t="s">
        <v>314</v>
      </c>
    </row>
    <row r="116" spans="1:11" x14ac:dyDescent="0.3">
      <c r="A116" s="1" t="s">
        <v>315</v>
      </c>
    </row>
    <row r="118" spans="1:11" x14ac:dyDescent="0.3">
      <c r="A118" s="1" t="s">
        <v>316</v>
      </c>
    </row>
    <row r="120" spans="1:11" x14ac:dyDescent="0.3">
      <c r="A120" s="1" t="s">
        <v>317</v>
      </c>
    </row>
    <row r="122" spans="1:11" x14ac:dyDescent="0.3">
      <c r="A122" s="7" t="s">
        <v>35</v>
      </c>
      <c r="B122" s="8"/>
      <c r="C122" s="8"/>
      <c r="D122" s="8"/>
      <c r="E122" s="8"/>
      <c r="F122" s="8"/>
      <c r="G122" s="8"/>
      <c r="H122" s="8"/>
      <c r="I122" s="8"/>
      <c r="J122" s="8"/>
      <c r="K122" s="8"/>
    </row>
    <row r="123" spans="1:11" ht="8.25" customHeight="1" x14ac:dyDescent="0.3"/>
    <row r="124" spans="1:11" x14ac:dyDescent="0.3">
      <c r="A124" s="225" t="s">
        <v>325</v>
      </c>
      <c r="B124" s="225"/>
      <c r="C124" s="225"/>
      <c r="D124" s="225"/>
      <c r="E124" s="225"/>
      <c r="F124" s="225"/>
      <c r="G124" s="225"/>
      <c r="H124" s="225"/>
      <c r="I124" s="225"/>
      <c r="J124" s="225"/>
      <c r="K124" s="225"/>
    </row>
    <row r="125" spans="1:11" ht="9.75" customHeight="1" x14ac:dyDescent="0.3"/>
    <row r="126" spans="1:11" x14ac:dyDescent="0.3">
      <c r="A126" s="9" t="s">
        <v>36</v>
      </c>
      <c r="B126" s="10"/>
      <c r="C126" s="10"/>
      <c r="D126" s="10"/>
      <c r="E126" s="11"/>
      <c r="F126" s="10" t="s">
        <v>37</v>
      </c>
      <c r="G126" s="10"/>
      <c r="H126" s="11"/>
    </row>
    <row r="127" spans="1:11" x14ac:dyDescent="0.3">
      <c r="A127" s="12" t="s">
        <v>38</v>
      </c>
      <c r="B127" s="13"/>
      <c r="C127" s="13"/>
      <c r="D127" s="13"/>
      <c r="E127" s="14"/>
      <c r="F127" s="12"/>
      <c r="G127" s="178">
        <v>0.1</v>
      </c>
      <c r="H127" s="14"/>
    </row>
    <row r="128" spans="1:11" x14ac:dyDescent="0.3">
      <c r="A128" s="12" t="s">
        <v>39</v>
      </c>
      <c r="B128" s="13"/>
      <c r="C128" s="13"/>
      <c r="D128" s="13"/>
      <c r="E128" s="14"/>
      <c r="F128" s="12"/>
      <c r="G128" s="178">
        <v>0.33329999999999999</v>
      </c>
      <c r="H128" s="14"/>
    </row>
    <row r="129" spans="1:11" x14ac:dyDescent="0.3">
      <c r="A129" s="12" t="s">
        <v>40</v>
      </c>
      <c r="B129" s="13"/>
      <c r="C129" s="13"/>
      <c r="D129" s="13"/>
      <c r="E129" s="14"/>
      <c r="F129" s="12"/>
      <c r="G129" s="178">
        <v>0.1</v>
      </c>
      <c r="H129" s="14"/>
    </row>
    <row r="130" spans="1:11" x14ac:dyDescent="0.3">
      <c r="A130" s="12" t="s">
        <v>41</v>
      </c>
      <c r="B130" s="13"/>
      <c r="C130" s="13"/>
      <c r="D130" s="13"/>
      <c r="E130" s="14"/>
      <c r="F130" s="12"/>
      <c r="G130" s="178">
        <v>0.33329999999999999</v>
      </c>
      <c r="H130" s="14"/>
    </row>
    <row r="131" spans="1:11" x14ac:dyDescent="0.3">
      <c r="A131" s="12" t="s">
        <v>42</v>
      </c>
      <c r="B131" s="13"/>
      <c r="C131" s="13"/>
      <c r="D131" s="13"/>
      <c r="E131" s="14"/>
      <c r="F131" s="12"/>
      <c r="G131" s="178">
        <v>0.33329999999999999</v>
      </c>
      <c r="H131" s="14"/>
    </row>
    <row r="132" spans="1:11" x14ac:dyDescent="0.3">
      <c r="A132" s="12" t="s">
        <v>43</v>
      </c>
      <c r="B132" s="13"/>
      <c r="C132" s="13"/>
      <c r="D132" s="13"/>
      <c r="E132" s="14"/>
      <c r="F132" s="12"/>
      <c r="G132" s="178">
        <v>0.2</v>
      </c>
      <c r="H132" s="14"/>
    </row>
    <row r="133" spans="1:11" x14ac:dyDescent="0.3">
      <c r="A133" s="12" t="s">
        <v>44</v>
      </c>
      <c r="B133" s="13"/>
      <c r="C133" s="13"/>
      <c r="D133" s="13"/>
      <c r="E133" s="14"/>
      <c r="F133" s="12"/>
      <c r="G133" s="178">
        <v>0.2</v>
      </c>
      <c r="H133" s="14"/>
    </row>
    <row r="134" spans="1:11" x14ac:dyDescent="0.3">
      <c r="A134" s="12" t="s">
        <v>45</v>
      </c>
      <c r="B134" s="13"/>
      <c r="C134" s="13"/>
      <c r="D134" s="13"/>
      <c r="E134" s="14"/>
      <c r="F134" s="12"/>
      <c r="G134" s="178">
        <v>0.2</v>
      </c>
      <c r="H134" s="14"/>
    </row>
    <row r="135" spans="1:11" x14ac:dyDescent="0.3">
      <c r="A135" s="12" t="s">
        <v>46</v>
      </c>
      <c r="B135" s="13"/>
      <c r="C135" s="13"/>
      <c r="D135" s="13"/>
      <c r="E135" s="14"/>
      <c r="F135" s="12"/>
      <c r="G135" s="178">
        <v>0.1</v>
      </c>
      <c r="H135" s="14"/>
    </row>
    <row r="136" spans="1:11" x14ac:dyDescent="0.3">
      <c r="A136" s="12" t="s">
        <v>47</v>
      </c>
      <c r="B136" s="13"/>
      <c r="C136" s="13"/>
      <c r="D136" s="13"/>
      <c r="E136" s="14"/>
      <c r="F136" s="12"/>
      <c r="G136" s="178">
        <v>0.2</v>
      </c>
      <c r="H136" s="14"/>
    </row>
    <row r="137" spans="1:11" x14ac:dyDescent="0.3">
      <c r="A137" s="12" t="s">
        <v>48</v>
      </c>
      <c r="B137" s="13"/>
      <c r="C137" s="13"/>
      <c r="D137" s="13"/>
      <c r="E137" s="14"/>
      <c r="F137" s="12"/>
      <c r="G137" s="176">
        <v>0.5</v>
      </c>
      <c r="H137" s="14"/>
    </row>
    <row r="138" spans="1:11" x14ac:dyDescent="0.3">
      <c r="A138" s="16" t="s">
        <v>428</v>
      </c>
      <c r="B138" s="17"/>
      <c r="C138" s="17"/>
      <c r="D138" s="17"/>
      <c r="E138" s="18"/>
      <c r="F138" s="12"/>
      <c r="G138" s="177">
        <v>0.5</v>
      </c>
      <c r="H138" s="18"/>
    </row>
    <row r="139" spans="1:11" ht="9.75" customHeight="1" x14ac:dyDescent="0.3"/>
    <row r="140" spans="1:11" ht="16.5" customHeight="1" x14ac:dyDescent="0.3">
      <c r="A140" s="212" t="s">
        <v>429</v>
      </c>
      <c r="B140" s="212"/>
      <c r="C140" s="212"/>
      <c r="D140" s="212"/>
      <c r="E140" s="212"/>
      <c r="F140" s="212"/>
      <c r="G140" s="212"/>
      <c r="H140" s="212"/>
      <c r="I140" s="212"/>
      <c r="J140" s="212"/>
      <c r="K140" s="212"/>
    </row>
    <row r="141" spans="1:11" x14ac:dyDescent="0.3">
      <c r="A141" s="212"/>
      <c r="B141" s="212"/>
      <c r="C141" s="212"/>
      <c r="D141" s="212"/>
      <c r="E141" s="212"/>
      <c r="F141" s="212"/>
      <c r="G141" s="212"/>
      <c r="H141" s="212"/>
      <c r="I141" s="212"/>
      <c r="J141" s="212"/>
      <c r="K141" s="212"/>
    </row>
    <row r="142" spans="1:11" x14ac:dyDescent="0.3">
      <c r="A142" s="3"/>
      <c r="B142" s="3"/>
      <c r="C142" s="3"/>
      <c r="D142" s="3"/>
      <c r="E142" s="3"/>
      <c r="F142" s="3"/>
      <c r="G142" s="3"/>
      <c r="H142" s="3"/>
      <c r="I142" s="3"/>
      <c r="J142" s="3"/>
      <c r="K142" s="3"/>
    </row>
    <row r="143" spans="1:11" ht="16.5" customHeight="1" x14ac:dyDescent="0.3">
      <c r="A143" s="213" t="s">
        <v>49</v>
      </c>
      <c r="B143" s="214"/>
      <c r="C143" s="214"/>
      <c r="D143" s="214"/>
      <c r="E143" s="214"/>
      <c r="F143" s="214"/>
      <c r="G143" s="214"/>
      <c r="H143" s="214"/>
      <c r="I143" s="214"/>
      <c r="J143" s="214"/>
      <c r="K143" s="214"/>
    </row>
    <row r="144" spans="1:11" x14ac:dyDescent="0.3">
      <c r="A144" s="214"/>
      <c r="B144" s="214"/>
      <c r="C144" s="214"/>
      <c r="D144" s="214"/>
      <c r="E144" s="214"/>
      <c r="F144" s="214"/>
      <c r="G144" s="214"/>
      <c r="H144" s="214"/>
      <c r="I144" s="214"/>
      <c r="J144" s="214"/>
      <c r="K144" s="214"/>
    </row>
    <row r="145" spans="1:11" x14ac:dyDescent="0.3">
      <c r="A145" s="81"/>
      <c r="B145" s="81"/>
      <c r="C145" s="81"/>
      <c r="D145" s="81"/>
      <c r="E145" s="81"/>
      <c r="F145" s="81"/>
      <c r="G145" s="81"/>
      <c r="H145" s="81"/>
      <c r="I145" s="81"/>
      <c r="J145" s="81"/>
      <c r="K145" s="81"/>
    </row>
    <row r="146" spans="1:11" x14ac:dyDescent="0.3">
      <c r="A146" s="212" t="s">
        <v>50</v>
      </c>
      <c r="B146" s="210"/>
      <c r="C146" s="210"/>
      <c r="D146" s="210"/>
      <c r="E146" s="210"/>
      <c r="F146" s="210"/>
      <c r="G146" s="210"/>
      <c r="H146" s="210"/>
      <c r="I146" s="210"/>
      <c r="J146" s="210"/>
      <c r="K146" s="210"/>
    </row>
    <row r="148" spans="1:11" x14ac:dyDescent="0.3">
      <c r="A148" s="212" t="s">
        <v>51</v>
      </c>
      <c r="B148" s="210"/>
      <c r="C148" s="210"/>
      <c r="D148" s="210"/>
      <c r="E148" s="210"/>
      <c r="F148" s="210"/>
      <c r="G148" s="210"/>
      <c r="H148" s="210"/>
      <c r="I148" s="210"/>
      <c r="J148" s="210"/>
      <c r="K148" s="210"/>
    </row>
    <row r="150" spans="1:11" x14ac:dyDescent="0.3">
      <c r="A150" s="212" t="s">
        <v>52</v>
      </c>
      <c r="B150" s="210"/>
      <c r="C150" s="210"/>
      <c r="D150" s="210"/>
      <c r="E150" s="210"/>
      <c r="F150" s="210"/>
      <c r="G150" s="210"/>
      <c r="H150" s="210"/>
      <c r="I150" s="210"/>
      <c r="J150" s="210"/>
      <c r="K150" s="210"/>
    </row>
    <row r="151" spans="1:11" x14ac:dyDescent="0.3">
      <c r="A151" s="210"/>
      <c r="B151" s="210"/>
      <c r="C151" s="210"/>
      <c r="D151" s="210"/>
      <c r="E151" s="210"/>
      <c r="F151" s="210"/>
      <c r="G151" s="210"/>
      <c r="H151" s="210"/>
      <c r="I151" s="210"/>
      <c r="J151" s="210"/>
      <c r="K151" s="210"/>
    </row>
    <row r="153" spans="1:11" x14ac:dyDescent="0.3">
      <c r="A153" s="212" t="s">
        <v>53</v>
      </c>
      <c r="B153" s="210"/>
      <c r="C153" s="210"/>
      <c r="D153" s="210"/>
      <c r="E153" s="210"/>
      <c r="F153" s="210"/>
      <c r="G153" s="210"/>
      <c r="H153" s="210"/>
      <c r="I153" s="210"/>
      <c r="J153" s="210"/>
      <c r="K153" s="210"/>
    </row>
    <row r="155" spans="1:11" x14ac:dyDescent="0.3">
      <c r="A155" s="212" t="s">
        <v>54</v>
      </c>
      <c r="B155" s="210"/>
      <c r="C155" s="210"/>
      <c r="D155" s="210"/>
      <c r="E155" s="210"/>
      <c r="F155" s="210"/>
      <c r="G155" s="210"/>
      <c r="H155" s="210"/>
      <c r="I155" s="210"/>
      <c r="J155" s="210"/>
      <c r="K155" s="210"/>
    </row>
    <row r="157" spans="1:11" x14ac:dyDescent="0.3">
      <c r="A157" s="212" t="s">
        <v>55</v>
      </c>
      <c r="B157" s="210"/>
      <c r="C157" s="210"/>
      <c r="D157" s="210"/>
      <c r="E157" s="210"/>
      <c r="F157" s="210"/>
      <c r="G157" s="210"/>
      <c r="H157" s="210"/>
      <c r="I157" s="210"/>
      <c r="J157" s="210"/>
      <c r="K157" s="210"/>
    </row>
    <row r="158" spans="1:11" x14ac:dyDescent="0.3">
      <c r="A158" s="210"/>
      <c r="B158" s="210"/>
      <c r="C158" s="210"/>
      <c r="D158" s="210"/>
      <c r="E158" s="210"/>
      <c r="F158" s="210"/>
      <c r="G158" s="210"/>
      <c r="H158" s="210"/>
      <c r="I158" s="210"/>
      <c r="J158" s="210"/>
      <c r="K158" s="210"/>
    </row>
    <row r="159" spans="1:11" x14ac:dyDescent="0.3">
      <c r="A159" s="210"/>
      <c r="B159" s="210"/>
      <c r="C159" s="210"/>
      <c r="D159" s="210"/>
      <c r="E159" s="210"/>
      <c r="F159" s="210"/>
      <c r="G159" s="210"/>
      <c r="H159" s="210"/>
      <c r="I159" s="210"/>
      <c r="J159" s="210"/>
      <c r="K159" s="210"/>
    </row>
    <row r="161" spans="1:11" x14ac:dyDescent="0.3">
      <c r="A161" s="215" t="s">
        <v>56</v>
      </c>
      <c r="B161" s="215"/>
      <c r="C161" s="215"/>
      <c r="D161" s="215"/>
      <c r="E161" s="215"/>
      <c r="F161" s="215"/>
      <c r="G161" s="215"/>
      <c r="H161" s="215"/>
      <c r="I161" s="215"/>
      <c r="J161" s="215"/>
      <c r="K161" s="215"/>
    </row>
    <row r="162" spans="1:11" ht="11.25" customHeight="1" x14ac:dyDescent="0.3">
      <c r="A162" s="4"/>
      <c r="B162" s="4"/>
      <c r="C162" s="4"/>
      <c r="D162" s="4"/>
      <c r="E162" s="4"/>
      <c r="F162" s="4"/>
      <c r="G162" s="4"/>
      <c r="H162" s="4"/>
      <c r="I162" s="4"/>
      <c r="J162" s="4"/>
      <c r="K162" s="4"/>
    </row>
    <row r="163" spans="1:11" x14ac:dyDescent="0.3">
      <c r="A163" s="212" t="s">
        <v>57</v>
      </c>
      <c r="B163" s="210"/>
      <c r="C163" s="210"/>
      <c r="D163" s="210"/>
      <c r="E163" s="210"/>
      <c r="F163" s="210"/>
      <c r="G163" s="210"/>
      <c r="H163" s="210"/>
      <c r="I163" s="210"/>
      <c r="J163" s="210"/>
      <c r="K163" s="210"/>
    </row>
    <row r="164" spans="1:11" ht="10.5" customHeight="1" x14ac:dyDescent="0.3"/>
    <row r="165" spans="1:11" x14ac:dyDescent="0.3">
      <c r="A165" s="233" t="s">
        <v>58</v>
      </c>
      <c r="B165" s="234"/>
      <c r="C165" s="234"/>
      <c r="D165" s="234"/>
      <c r="E165" s="234"/>
      <c r="F165" s="234"/>
      <c r="G165" s="234"/>
      <c r="H165" s="234"/>
      <c r="I165" s="234"/>
      <c r="J165" s="234"/>
      <c r="K165" s="234"/>
    </row>
    <row r="167" spans="1:11" x14ac:dyDescent="0.3">
      <c r="A167" s="212" t="s">
        <v>501</v>
      </c>
      <c r="B167" s="210"/>
      <c r="C167" s="210"/>
      <c r="D167" s="210"/>
      <c r="E167" s="210"/>
      <c r="F167" s="210"/>
      <c r="G167" s="210"/>
      <c r="H167" s="210"/>
      <c r="I167" s="210"/>
      <c r="J167" s="210"/>
      <c r="K167" s="210"/>
    </row>
    <row r="168" spans="1:11" x14ac:dyDescent="0.3">
      <c r="A168" s="210"/>
      <c r="B168" s="210"/>
      <c r="C168" s="210"/>
      <c r="D168" s="210"/>
      <c r="E168" s="210"/>
      <c r="F168" s="210"/>
      <c r="G168" s="210"/>
      <c r="H168" s="210"/>
      <c r="I168" s="210"/>
      <c r="J168" s="210"/>
      <c r="K168" s="210"/>
    </row>
    <row r="169" spans="1:11" ht="27.75" customHeight="1" x14ac:dyDescent="0.3">
      <c r="A169" s="210"/>
      <c r="B169" s="210"/>
      <c r="C169" s="210"/>
      <c r="D169" s="210"/>
      <c r="E169" s="210"/>
      <c r="F169" s="210"/>
      <c r="G169" s="210"/>
      <c r="H169" s="210"/>
      <c r="I169" s="210"/>
      <c r="J169" s="210"/>
      <c r="K169" s="210"/>
    </row>
    <row r="171" spans="1:11" x14ac:dyDescent="0.3">
      <c r="A171" s="271" t="s">
        <v>441</v>
      </c>
      <c r="B171" s="271"/>
      <c r="C171" s="271"/>
      <c r="D171" s="271"/>
      <c r="E171" s="271"/>
      <c r="F171" s="271"/>
      <c r="G171" s="271"/>
      <c r="H171" s="271"/>
      <c r="I171" s="271"/>
      <c r="J171" s="271"/>
      <c r="K171" s="271"/>
    </row>
    <row r="172" spans="1:11" x14ac:dyDescent="0.3">
      <c r="A172" s="81"/>
      <c r="B172" s="81"/>
      <c r="C172" s="81"/>
      <c r="D172" s="81"/>
      <c r="E172" s="81"/>
      <c r="F172" s="81"/>
      <c r="G172" s="81"/>
      <c r="H172" s="81"/>
      <c r="I172" s="81"/>
      <c r="J172" s="81"/>
      <c r="K172" s="81"/>
    </row>
    <row r="173" spans="1:11" x14ac:dyDescent="0.3">
      <c r="A173" s="233" t="s">
        <v>59</v>
      </c>
      <c r="B173" s="276"/>
      <c r="C173" s="276"/>
      <c r="D173" s="276"/>
      <c r="E173" s="276"/>
      <c r="F173" s="276"/>
      <c r="G173" s="276"/>
      <c r="H173" s="276"/>
      <c r="I173" s="276"/>
      <c r="J173" s="276"/>
      <c r="K173" s="276"/>
    </row>
    <row r="175" spans="1:11" x14ac:dyDescent="0.3">
      <c r="A175" s="212" t="s">
        <v>60</v>
      </c>
      <c r="B175" s="210"/>
      <c r="C175" s="210"/>
      <c r="D175" s="210"/>
      <c r="E175" s="210"/>
      <c r="F175" s="210"/>
      <c r="G175" s="210"/>
      <c r="H175" s="210"/>
      <c r="I175" s="210"/>
      <c r="J175" s="210"/>
      <c r="K175" s="210"/>
    </row>
    <row r="177" spans="1:11" x14ac:dyDescent="0.3">
      <c r="A177" s="212" t="s">
        <v>61</v>
      </c>
      <c r="B177" s="210"/>
      <c r="C177" s="210"/>
      <c r="D177" s="210"/>
      <c r="E177" s="210"/>
      <c r="F177" s="210"/>
      <c r="G177" s="210"/>
      <c r="H177" s="210"/>
      <c r="I177" s="210"/>
      <c r="J177" s="210"/>
      <c r="K177" s="210"/>
    </row>
    <row r="179" spans="1:11" x14ac:dyDescent="0.3">
      <c r="A179" s="275" t="s">
        <v>62</v>
      </c>
      <c r="B179" s="275"/>
      <c r="C179" s="275"/>
      <c r="D179" s="275"/>
      <c r="E179" s="275"/>
      <c r="F179" s="275"/>
      <c r="G179" s="275"/>
      <c r="H179" s="275"/>
      <c r="I179" s="275"/>
      <c r="J179" s="275"/>
      <c r="K179" s="275"/>
    </row>
    <row r="180" spans="1:11" x14ac:dyDescent="0.3">
      <c r="A180" s="19"/>
      <c r="B180" s="19"/>
      <c r="C180" s="19"/>
      <c r="D180" s="19"/>
      <c r="E180" s="19"/>
      <c r="F180" s="19"/>
      <c r="G180" s="19"/>
      <c r="H180" s="19"/>
      <c r="I180" s="19"/>
      <c r="J180" s="19"/>
      <c r="K180" s="19"/>
    </row>
    <row r="181" spans="1:11" x14ac:dyDescent="0.3">
      <c r="A181" s="1" t="s">
        <v>63</v>
      </c>
    </row>
    <row r="183" spans="1:11" x14ac:dyDescent="0.3">
      <c r="A183" s="233" t="s">
        <v>64</v>
      </c>
      <c r="B183" s="276"/>
      <c r="C183" s="276"/>
      <c r="D183" s="276"/>
      <c r="E183" s="276"/>
      <c r="F183" s="276"/>
      <c r="G183" s="276"/>
      <c r="H183" s="276"/>
      <c r="I183" s="276"/>
      <c r="J183" s="276"/>
      <c r="K183" s="276"/>
    </row>
    <row r="185" spans="1:11" ht="24.75" customHeight="1" x14ac:dyDescent="0.3">
      <c r="A185" s="212" t="s">
        <v>65</v>
      </c>
      <c r="B185" s="210"/>
      <c r="C185" s="210"/>
      <c r="D185" s="210"/>
      <c r="E185" s="210"/>
      <c r="F185" s="210"/>
      <c r="G185" s="210"/>
      <c r="H185" s="210"/>
      <c r="I185" s="210"/>
      <c r="J185" s="210"/>
      <c r="K185" s="210"/>
    </row>
    <row r="186" spans="1:11" ht="6.75" customHeight="1" x14ac:dyDescent="0.3"/>
    <row r="187" spans="1:11" ht="29.25" customHeight="1" x14ac:dyDescent="0.3">
      <c r="A187" s="212" t="s">
        <v>442</v>
      </c>
      <c r="B187" s="210"/>
      <c r="C187" s="210"/>
      <c r="D187" s="210"/>
      <c r="E187" s="210"/>
      <c r="F187" s="210"/>
      <c r="G187" s="210"/>
      <c r="H187" s="210"/>
      <c r="I187" s="210"/>
      <c r="J187" s="210"/>
      <c r="K187" s="210"/>
    </row>
    <row r="189" spans="1:11" x14ac:dyDescent="0.3">
      <c r="A189" s="221" t="s">
        <v>66</v>
      </c>
      <c r="B189" s="277"/>
      <c r="C189" s="277"/>
      <c r="D189" s="277"/>
      <c r="E189" s="277"/>
      <c r="F189" s="277"/>
      <c r="G189" s="277"/>
      <c r="H189" s="277"/>
      <c r="I189" s="277"/>
      <c r="J189" s="277"/>
      <c r="K189" s="277"/>
    </row>
    <row r="191" spans="1:11" x14ac:dyDescent="0.3">
      <c r="A191" s="212" t="s">
        <v>502</v>
      </c>
      <c r="B191" s="210"/>
      <c r="C191" s="210"/>
      <c r="D191" s="210"/>
      <c r="E191" s="210"/>
      <c r="F191" s="210"/>
      <c r="G191" s="210"/>
      <c r="H191" s="210"/>
      <c r="I191" s="210"/>
      <c r="J191" s="210"/>
      <c r="K191" s="210"/>
    </row>
    <row r="192" spans="1:11" x14ac:dyDescent="0.3">
      <c r="A192" s="210"/>
      <c r="B192" s="210"/>
      <c r="C192" s="210"/>
      <c r="D192" s="210"/>
      <c r="E192" s="210"/>
      <c r="F192" s="210"/>
      <c r="G192" s="210"/>
      <c r="H192" s="210"/>
      <c r="I192" s="210"/>
      <c r="J192" s="210"/>
      <c r="K192" s="210"/>
    </row>
    <row r="194" spans="1:11" s="20" customFormat="1" ht="38.25" x14ac:dyDescent="0.25">
      <c r="A194" s="192" t="s">
        <v>67</v>
      </c>
      <c r="B194" s="272" t="s">
        <v>68</v>
      </c>
      <c r="C194" s="272"/>
      <c r="D194" s="272"/>
      <c r="E194" s="272" t="s">
        <v>348</v>
      </c>
      <c r="F194" s="272"/>
      <c r="G194" s="193" t="s">
        <v>69</v>
      </c>
      <c r="H194" s="193" t="s">
        <v>349</v>
      </c>
      <c r="I194" s="193" t="s">
        <v>350</v>
      </c>
      <c r="J194" s="193" t="s">
        <v>351</v>
      </c>
      <c r="K194" s="194" t="s">
        <v>352</v>
      </c>
    </row>
    <row r="195" spans="1:11" s="20" customFormat="1" ht="37.5" customHeight="1" x14ac:dyDescent="0.25">
      <c r="A195" s="195" t="s">
        <v>447</v>
      </c>
      <c r="B195" s="270" t="s">
        <v>70</v>
      </c>
      <c r="C195" s="270"/>
      <c r="D195" s="270"/>
      <c r="E195" s="273" t="s">
        <v>71</v>
      </c>
      <c r="F195" s="274"/>
      <c r="G195" s="196">
        <v>5200</v>
      </c>
      <c r="H195" s="195" t="s">
        <v>448</v>
      </c>
      <c r="I195" s="195">
        <v>1300</v>
      </c>
      <c r="J195" s="195">
        <v>1059</v>
      </c>
      <c r="K195" s="197">
        <f>J195/I195</f>
        <v>0.81461538461538463</v>
      </c>
    </row>
    <row r="196" spans="1:11" s="20" customFormat="1" ht="38.25" customHeight="1" x14ac:dyDescent="0.25">
      <c r="A196" s="198" t="s">
        <v>449</v>
      </c>
      <c r="B196" s="230" t="s">
        <v>72</v>
      </c>
      <c r="C196" s="231"/>
      <c r="D196" s="231"/>
      <c r="E196" s="232" t="s">
        <v>73</v>
      </c>
      <c r="F196" s="231"/>
      <c r="G196" s="199">
        <v>6900</v>
      </c>
      <c r="H196" s="198" t="s">
        <v>448</v>
      </c>
      <c r="I196" s="198">
        <v>1700</v>
      </c>
      <c r="J196" s="198">
        <v>1642</v>
      </c>
      <c r="K196" s="200">
        <f t="shared" ref="K196:K229" si="0">J196/I196</f>
        <v>0.96588235294117653</v>
      </c>
    </row>
    <row r="197" spans="1:11" s="20" customFormat="1" ht="24.75" customHeight="1" x14ac:dyDescent="0.25">
      <c r="A197" s="198" t="s">
        <v>450</v>
      </c>
      <c r="B197" s="230" t="s">
        <v>74</v>
      </c>
      <c r="C197" s="231"/>
      <c r="D197" s="231"/>
      <c r="E197" s="232" t="s">
        <v>75</v>
      </c>
      <c r="F197" s="231"/>
      <c r="G197" s="199">
        <v>195</v>
      </c>
      <c r="H197" s="198" t="s">
        <v>448</v>
      </c>
      <c r="I197" s="198">
        <v>50</v>
      </c>
      <c r="J197" s="198">
        <v>45</v>
      </c>
      <c r="K197" s="200">
        <f t="shared" si="0"/>
        <v>0.9</v>
      </c>
    </row>
    <row r="198" spans="1:11" s="20" customFormat="1" ht="38.25" customHeight="1" x14ac:dyDescent="0.25">
      <c r="A198" s="198" t="s">
        <v>451</v>
      </c>
      <c r="B198" s="230" t="s">
        <v>76</v>
      </c>
      <c r="C198" s="231"/>
      <c r="D198" s="231"/>
      <c r="E198" s="232" t="s">
        <v>77</v>
      </c>
      <c r="F198" s="231"/>
      <c r="G198" s="199">
        <v>6</v>
      </c>
      <c r="H198" s="198" t="s">
        <v>448</v>
      </c>
      <c r="I198" s="198">
        <v>1</v>
      </c>
      <c r="J198" s="198">
        <v>2</v>
      </c>
      <c r="K198" s="200">
        <f t="shared" si="0"/>
        <v>2</v>
      </c>
    </row>
    <row r="199" spans="1:11" s="20" customFormat="1" ht="23.25" customHeight="1" x14ac:dyDescent="0.25">
      <c r="A199" s="198" t="s">
        <v>452</v>
      </c>
      <c r="B199" s="230" t="s">
        <v>78</v>
      </c>
      <c r="C199" s="231"/>
      <c r="D199" s="231"/>
      <c r="E199" s="232" t="s">
        <v>79</v>
      </c>
      <c r="F199" s="231"/>
      <c r="G199" s="199">
        <v>570</v>
      </c>
      <c r="H199" s="198" t="s">
        <v>448</v>
      </c>
      <c r="I199" s="198">
        <v>250</v>
      </c>
      <c r="J199" s="198">
        <v>188</v>
      </c>
      <c r="K199" s="200">
        <f t="shared" si="0"/>
        <v>0.752</v>
      </c>
    </row>
    <row r="200" spans="1:11" s="20" customFormat="1" ht="23.25" customHeight="1" x14ac:dyDescent="0.25">
      <c r="A200" s="198" t="s">
        <v>453</v>
      </c>
      <c r="B200" s="230" t="s">
        <v>80</v>
      </c>
      <c r="C200" s="231"/>
      <c r="D200" s="231"/>
      <c r="E200" s="232" t="s">
        <v>81</v>
      </c>
      <c r="F200" s="231"/>
      <c r="G200" s="199">
        <v>4</v>
      </c>
      <c r="H200" s="198" t="s">
        <v>448</v>
      </c>
      <c r="I200" s="198">
        <v>1</v>
      </c>
      <c r="J200" s="198">
        <v>0</v>
      </c>
      <c r="K200" s="200">
        <f t="shared" si="0"/>
        <v>0</v>
      </c>
    </row>
    <row r="201" spans="1:11" s="20" customFormat="1" ht="23.25" customHeight="1" x14ac:dyDescent="0.25">
      <c r="A201" s="198" t="s">
        <v>454</v>
      </c>
      <c r="B201" s="230" t="s">
        <v>82</v>
      </c>
      <c r="C201" s="231"/>
      <c r="D201" s="231"/>
      <c r="E201" s="232" t="s">
        <v>83</v>
      </c>
      <c r="F201" s="231"/>
      <c r="G201" s="199">
        <v>4</v>
      </c>
      <c r="H201" s="198" t="s">
        <v>448</v>
      </c>
      <c r="I201" s="198">
        <v>1</v>
      </c>
      <c r="J201" s="198">
        <v>0</v>
      </c>
      <c r="K201" s="200">
        <f t="shared" si="0"/>
        <v>0</v>
      </c>
    </row>
    <row r="202" spans="1:11" s="20" customFormat="1" ht="44.25" customHeight="1" x14ac:dyDescent="0.25">
      <c r="A202" s="198" t="s">
        <v>455</v>
      </c>
      <c r="B202" s="230" t="s">
        <v>456</v>
      </c>
      <c r="C202" s="231"/>
      <c r="D202" s="231"/>
      <c r="E202" s="232" t="s">
        <v>457</v>
      </c>
      <c r="F202" s="231"/>
      <c r="G202" s="199">
        <v>16</v>
      </c>
      <c r="H202" s="198" t="s">
        <v>448</v>
      </c>
      <c r="I202" s="198">
        <v>4</v>
      </c>
      <c r="J202" s="198">
        <v>4</v>
      </c>
      <c r="K202" s="200">
        <f t="shared" si="0"/>
        <v>1</v>
      </c>
    </row>
    <row r="203" spans="1:11" s="20" customFormat="1" ht="23.25" customHeight="1" x14ac:dyDescent="0.25">
      <c r="A203" s="198" t="s">
        <v>458</v>
      </c>
      <c r="B203" s="230" t="s">
        <v>84</v>
      </c>
      <c r="C203" s="231"/>
      <c r="D203" s="231"/>
      <c r="E203" s="232" t="s">
        <v>85</v>
      </c>
      <c r="F203" s="231"/>
      <c r="G203" s="199">
        <v>120</v>
      </c>
      <c r="H203" s="198" t="s">
        <v>448</v>
      </c>
      <c r="I203" s="198">
        <v>30</v>
      </c>
      <c r="J203" s="198">
        <v>17</v>
      </c>
      <c r="K203" s="200">
        <f t="shared" si="0"/>
        <v>0.56666666666666665</v>
      </c>
    </row>
    <row r="204" spans="1:11" s="20" customFormat="1" ht="23.25" customHeight="1" x14ac:dyDescent="0.25">
      <c r="A204" s="198" t="s">
        <v>459</v>
      </c>
      <c r="B204" s="230" t="s">
        <v>74</v>
      </c>
      <c r="C204" s="231"/>
      <c r="D204" s="231"/>
      <c r="E204" s="232" t="s">
        <v>75</v>
      </c>
      <c r="F204" s="231"/>
      <c r="G204" s="199">
        <v>250</v>
      </c>
      <c r="H204" s="198" t="s">
        <v>448</v>
      </c>
      <c r="I204" s="198">
        <v>80</v>
      </c>
      <c r="J204" s="198">
        <v>38</v>
      </c>
      <c r="K204" s="200">
        <f t="shared" si="0"/>
        <v>0.47499999999999998</v>
      </c>
    </row>
    <row r="205" spans="1:11" s="20" customFormat="1" ht="23.25" customHeight="1" x14ac:dyDescent="0.25">
      <c r="A205" s="198" t="s">
        <v>460</v>
      </c>
      <c r="B205" s="230" t="s">
        <v>86</v>
      </c>
      <c r="C205" s="231"/>
      <c r="D205" s="231"/>
      <c r="E205" s="232" t="s">
        <v>87</v>
      </c>
      <c r="F205" s="231"/>
      <c r="G205" s="199">
        <v>35</v>
      </c>
      <c r="H205" s="198" t="s">
        <v>448</v>
      </c>
      <c r="I205" s="198">
        <v>9</v>
      </c>
      <c r="J205" s="198">
        <v>4</v>
      </c>
      <c r="K205" s="200">
        <f t="shared" si="0"/>
        <v>0.44444444444444442</v>
      </c>
    </row>
    <row r="206" spans="1:11" s="20" customFormat="1" ht="24" customHeight="1" x14ac:dyDescent="0.25">
      <c r="A206" s="198" t="s">
        <v>461</v>
      </c>
      <c r="B206" s="230" t="s">
        <v>88</v>
      </c>
      <c r="C206" s="231"/>
      <c r="D206" s="231"/>
      <c r="E206" s="232" t="s">
        <v>89</v>
      </c>
      <c r="F206" s="231"/>
      <c r="G206" s="199">
        <v>350</v>
      </c>
      <c r="H206" s="198" t="s">
        <v>448</v>
      </c>
      <c r="I206" s="198">
        <v>96</v>
      </c>
      <c r="J206" s="198">
        <v>64</v>
      </c>
      <c r="K206" s="200">
        <f t="shared" si="0"/>
        <v>0.66666666666666663</v>
      </c>
    </row>
    <row r="207" spans="1:11" s="20" customFormat="1" ht="27.75" customHeight="1" x14ac:dyDescent="0.25">
      <c r="A207" s="198" t="s">
        <v>462</v>
      </c>
      <c r="B207" s="230" t="s">
        <v>90</v>
      </c>
      <c r="C207" s="231"/>
      <c r="D207" s="231"/>
      <c r="E207" s="232" t="s">
        <v>463</v>
      </c>
      <c r="F207" s="231"/>
      <c r="G207" s="199">
        <v>38</v>
      </c>
      <c r="H207" s="198" t="s">
        <v>448</v>
      </c>
      <c r="I207" s="198">
        <v>10</v>
      </c>
      <c r="J207" s="198">
        <v>1</v>
      </c>
      <c r="K207" s="200">
        <f t="shared" si="0"/>
        <v>0.1</v>
      </c>
    </row>
    <row r="208" spans="1:11" s="20" customFormat="1" ht="42.75" customHeight="1" x14ac:dyDescent="0.25">
      <c r="A208" s="198" t="s">
        <v>464</v>
      </c>
      <c r="B208" s="230" t="s">
        <v>91</v>
      </c>
      <c r="C208" s="231"/>
      <c r="D208" s="231"/>
      <c r="E208" s="232" t="s">
        <v>92</v>
      </c>
      <c r="F208" s="231"/>
      <c r="G208" s="199">
        <v>10</v>
      </c>
      <c r="H208" s="198" t="s">
        <v>448</v>
      </c>
      <c r="I208" s="198">
        <v>3</v>
      </c>
      <c r="J208" s="198">
        <v>2</v>
      </c>
      <c r="K208" s="200">
        <f t="shared" si="0"/>
        <v>0.66666666666666663</v>
      </c>
    </row>
    <row r="209" spans="1:11" s="20" customFormat="1" ht="25.5" customHeight="1" x14ac:dyDescent="0.25">
      <c r="A209" s="198" t="s">
        <v>465</v>
      </c>
      <c r="B209" s="230" t="s">
        <v>93</v>
      </c>
      <c r="C209" s="231"/>
      <c r="D209" s="231"/>
      <c r="E209" s="232" t="s">
        <v>94</v>
      </c>
      <c r="F209" s="231"/>
      <c r="G209" s="199">
        <v>46</v>
      </c>
      <c r="H209" s="198" t="s">
        <v>448</v>
      </c>
      <c r="I209" s="198">
        <v>12</v>
      </c>
      <c r="J209" s="198">
        <v>28</v>
      </c>
      <c r="K209" s="200">
        <f t="shared" si="0"/>
        <v>2.3333333333333335</v>
      </c>
    </row>
    <row r="210" spans="1:11" s="20" customFormat="1" ht="49.5" customHeight="1" x14ac:dyDescent="0.25">
      <c r="A210" s="198" t="s">
        <v>466</v>
      </c>
      <c r="B210" s="230" t="s">
        <v>95</v>
      </c>
      <c r="C210" s="231"/>
      <c r="D210" s="231"/>
      <c r="E210" s="232" t="s">
        <v>96</v>
      </c>
      <c r="F210" s="231"/>
      <c r="G210" s="199">
        <v>4</v>
      </c>
      <c r="H210" s="198" t="s">
        <v>448</v>
      </c>
      <c r="I210" s="198">
        <v>1</v>
      </c>
      <c r="J210" s="198">
        <v>1</v>
      </c>
      <c r="K210" s="200">
        <f t="shared" si="0"/>
        <v>1</v>
      </c>
    </row>
    <row r="211" spans="1:11" s="20" customFormat="1" ht="38.25" customHeight="1" x14ac:dyDescent="0.25">
      <c r="A211" s="198" t="s">
        <v>467</v>
      </c>
      <c r="B211" s="230" t="s">
        <v>97</v>
      </c>
      <c r="C211" s="231"/>
      <c r="D211" s="231"/>
      <c r="E211" s="232" t="s">
        <v>98</v>
      </c>
      <c r="F211" s="231"/>
      <c r="G211" s="199">
        <v>38</v>
      </c>
      <c r="H211" s="198" t="s">
        <v>448</v>
      </c>
      <c r="I211" s="198">
        <v>10</v>
      </c>
      <c r="J211" s="198">
        <v>15</v>
      </c>
      <c r="K211" s="200">
        <f t="shared" si="0"/>
        <v>1.5</v>
      </c>
    </row>
    <row r="212" spans="1:11" s="20" customFormat="1" ht="28.5" customHeight="1" x14ac:dyDescent="0.25">
      <c r="A212" s="198" t="s">
        <v>468</v>
      </c>
      <c r="B212" s="230" t="s">
        <v>99</v>
      </c>
      <c r="C212" s="231"/>
      <c r="D212" s="231"/>
      <c r="E212" s="232" t="s">
        <v>100</v>
      </c>
      <c r="F212" s="231"/>
      <c r="G212" s="199">
        <v>2</v>
      </c>
      <c r="H212" s="198" t="s">
        <v>448</v>
      </c>
      <c r="I212" s="198">
        <v>1</v>
      </c>
      <c r="J212" s="198">
        <v>1</v>
      </c>
      <c r="K212" s="200">
        <f t="shared" si="0"/>
        <v>1</v>
      </c>
    </row>
    <row r="213" spans="1:11" s="20" customFormat="1" ht="29.25" customHeight="1" x14ac:dyDescent="0.25">
      <c r="A213" s="198" t="s">
        <v>469</v>
      </c>
      <c r="B213" s="230" t="s">
        <v>101</v>
      </c>
      <c r="C213" s="231"/>
      <c r="D213" s="231"/>
      <c r="E213" s="232" t="s">
        <v>102</v>
      </c>
      <c r="F213" s="231"/>
      <c r="G213" s="199">
        <v>4</v>
      </c>
      <c r="H213" s="198" t="s">
        <v>448</v>
      </c>
      <c r="I213" s="198">
        <v>1</v>
      </c>
      <c r="J213" s="198">
        <v>1</v>
      </c>
      <c r="K213" s="200">
        <f t="shared" si="0"/>
        <v>1</v>
      </c>
    </row>
    <row r="214" spans="1:11" s="20" customFormat="1" ht="22.5" customHeight="1" x14ac:dyDescent="0.25">
      <c r="A214" s="198" t="s">
        <v>470</v>
      </c>
      <c r="B214" s="230" t="s">
        <v>471</v>
      </c>
      <c r="C214" s="231"/>
      <c r="D214" s="231"/>
      <c r="E214" s="232" t="s">
        <v>472</v>
      </c>
      <c r="F214" s="231"/>
      <c r="G214" s="199">
        <v>10</v>
      </c>
      <c r="H214" s="198" t="s">
        <v>448</v>
      </c>
      <c r="I214" s="198">
        <v>3</v>
      </c>
      <c r="J214" s="198">
        <v>2</v>
      </c>
      <c r="K214" s="200">
        <f t="shared" si="0"/>
        <v>0.66666666666666663</v>
      </c>
    </row>
    <row r="215" spans="1:11" s="20" customFormat="1" ht="26.25" customHeight="1" x14ac:dyDescent="0.25">
      <c r="A215" s="198" t="s">
        <v>473</v>
      </c>
      <c r="B215" s="230" t="s">
        <v>474</v>
      </c>
      <c r="C215" s="231"/>
      <c r="D215" s="231"/>
      <c r="E215" s="232" t="s">
        <v>475</v>
      </c>
      <c r="F215" s="231"/>
      <c r="G215" s="199">
        <v>2</v>
      </c>
      <c r="H215" s="198" t="s">
        <v>448</v>
      </c>
      <c r="I215" s="198">
        <v>1</v>
      </c>
      <c r="J215" s="198">
        <v>1</v>
      </c>
      <c r="K215" s="200">
        <v>1</v>
      </c>
    </row>
    <row r="216" spans="1:11" s="20" customFormat="1" ht="28.5" customHeight="1" x14ac:dyDescent="0.25">
      <c r="A216" s="198" t="s">
        <v>476</v>
      </c>
      <c r="B216" s="230" t="s">
        <v>477</v>
      </c>
      <c r="C216" s="231"/>
      <c r="D216" s="231"/>
      <c r="E216" s="232" t="s">
        <v>478</v>
      </c>
      <c r="F216" s="231"/>
      <c r="G216" s="199">
        <v>400</v>
      </c>
      <c r="H216" s="198" t="s">
        <v>448</v>
      </c>
      <c r="I216" s="198">
        <v>100</v>
      </c>
      <c r="J216" s="198">
        <v>1037</v>
      </c>
      <c r="K216" s="200">
        <f t="shared" si="0"/>
        <v>10.37</v>
      </c>
    </row>
    <row r="217" spans="1:11" s="20" customFormat="1" ht="27.75" customHeight="1" x14ac:dyDescent="0.25">
      <c r="A217" s="198" t="s">
        <v>479</v>
      </c>
      <c r="B217" s="230" t="s">
        <v>103</v>
      </c>
      <c r="C217" s="231"/>
      <c r="D217" s="231"/>
      <c r="E217" s="232" t="s">
        <v>104</v>
      </c>
      <c r="F217" s="231"/>
      <c r="G217" s="199">
        <v>4</v>
      </c>
      <c r="H217" s="198" t="s">
        <v>448</v>
      </c>
      <c r="I217" s="198">
        <v>1</v>
      </c>
      <c r="J217" s="198">
        <v>1</v>
      </c>
      <c r="K217" s="200">
        <f t="shared" si="0"/>
        <v>1</v>
      </c>
    </row>
    <row r="218" spans="1:11" s="20" customFormat="1" ht="36.75" customHeight="1" x14ac:dyDescent="0.25">
      <c r="A218" s="198" t="s">
        <v>480</v>
      </c>
      <c r="B218" s="230" t="s">
        <v>105</v>
      </c>
      <c r="C218" s="231"/>
      <c r="D218" s="231"/>
      <c r="E218" s="232" t="s">
        <v>106</v>
      </c>
      <c r="F218" s="231"/>
      <c r="G218" s="199">
        <v>126</v>
      </c>
      <c r="H218" s="198" t="s">
        <v>448</v>
      </c>
      <c r="I218" s="198">
        <v>10</v>
      </c>
      <c r="J218" s="198">
        <v>12</v>
      </c>
      <c r="K218" s="200">
        <f t="shared" si="0"/>
        <v>1.2</v>
      </c>
    </row>
    <row r="219" spans="1:11" s="20" customFormat="1" ht="24" customHeight="1" x14ac:dyDescent="0.25">
      <c r="A219" s="198" t="s">
        <v>481</v>
      </c>
      <c r="B219" s="230" t="s">
        <v>107</v>
      </c>
      <c r="C219" s="231"/>
      <c r="D219" s="231"/>
      <c r="E219" s="232" t="s">
        <v>108</v>
      </c>
      <c r="F219" s="231"/>
      <c r="G219" s="199">
        <v>40</v>
      </c>
      <c r="H219" s="198" t="s">
        <v>448</v>
      </c>
      <c r="I219" s="198">
        <v>10</v>
      </c>
      <c r="J219" s="198">
        <v>10</v>
      </c>
      <c r="K219" s="200">
        <f t="shared" si="0"/>
        <v>1</v>
      </c>
    </row>
    <row r="220" spans="1:11" s="20" customFormat="1" ht="29.25" customHeight="1" x14ac:dyDescent="0.25">
      <c r="A220" s="198" t="s">
        <v>482</v>
      </c>
      <c r="B220" s="230" t="s">
        <v>483</v>
      </c>
      <c r="C220" s="231"/>
      <c r="D220" s="231"/>
      <c r="E220" s="232" t="s">
        <v>109</v>
      </c>
      <c r="F220" s="231"/>
      <c r="G220" s="199">
        <v>4</v>
      </c>
      <c r="H220" s="198" t="s">
        <v>448</v>
      </c>
      <c r="I220" s="198">
        <v>1</v>
      </c>
      <c r="J220" s="198">
        <v>1</v>
      </c>
      <c r="K220" s="200">
        <f t="shared" si="0"/>
        <v>1</v>
      </c>
    </row>
    <row r="221" spans="1:11" s="20" customFormat="1" ht="38.25" customHeight="1" x14ac:dyDescent="0.25">
      <c r="A221" s="198" t="s">
        <v>484</v>
      </c>
      <c r="B221" s="230" t="s">
        <v>485</v>
      </c>
      <c r="C221" s="231"/>
      <c r="D221" s="231"/>
      <c r="E221" s="232" t="s">
        <v>486</v>
      </c>
      <c r="F221" s="231"/>
      <c r="G221" s="199">
        <v>4</v>
      </c>
      <c r="H221" s="198" t="s">
        <v>448</v>
      </c>
      <c r="I221" s="198">
        <v>1</v>
      </c>
      <c r="J221" s="198">
        <v>1</v>
      </c>
      <c r="K221" s="200">
        <f t="shared" si="0"/>
        <v>1</v>
      </c>
    </row>
    <row r="222" spans="1:11" s="20" customFormat="1" ht="38.25" customHeight="1" x14ac:dyDescent="0.25">
      <c r="A222" s="198" t="s">
        <v>487</v>
      </c>
      <c r="B222" s="230" t="s">
        <v>110</v>
      </c>
      <c r="C222" s="231"/>
      <c r="D222" s="231"/>
      <c r="E222" s="232" t="s">
        <v>111</v>
      </c>
      <c r="F222" s="231"/>
      <c r="G222" s="199">
        <v>8</v>
      </c>
      <c r="H222" s="198" t="s">
        <v>448</v>
      </c>
      <c r="I222" s="198">
        <v>2</v>
      </c>
      <c r="J222" s="198">
        <v>0</v>
      </c>
      <c r="K222" s="200">
        <f t="shared" si="0"/>
        <v>0</v>
      </c>
    </row>
    <row r="223" spans="1:11" s="20" customFormat="1" ht="27.75" customHeight="1" x14ac:dyDescent="0.25">
      <c r="A223" s="198" t="s">
        <v>488</v>
      </c>
      <c r="B223" s="230" t="s">
        <v>112</v>
      </c>
      <c r="C223" s="231"/>
      <c r="D223" s="231"/>
      <c r="E223" s="232" t="s">
        <v>113</v>
      </c>
      <c r="F223" s="231"/>
      <c r="G223" s="199">
        <v>4600</v>
      </c>
      <c r="H223" s="198" t="s">
        <v>448</v>
      </c>
      <c r="I223" s="198">
        <v>1150</v>
      </c>
      <c r="J223" s="198">
        <v>1059</v>
      </c>
      <c r="K223" s="200">
        <f t="shared" si="0"/>
        <v>0.92086956521739127</v>
      </c>
    </row>
    <row r="224" spans="1:11" s="20" customFormat="1" ht="39.75" customHeight="1" x14ac:dyDescent="0.25">
      <c r="A224" s="198" t="s">
        <v>489</v>
      </c>
      <c r="B224" s="230" t="s">
        <v>114</v>
      </c>
      <c r="C224" s="231"/>
      <c r="D224" s="231"/>
      <c r="E224" s="232" t="s">
        <v>115</v>
      </c>
      <c r="F224" s="231"/>
      <c r="G224" s="199">
        <v>400</v>
      </c>
      <c r="H224" s="198" t="s">
        <v>448</v>
      </c>
      <c r="I224" s="198">
        <v>100</v>
      </c>
      <c r="J224" s="198">
        <v>97</v>
      </c>
      <c r="K224" s="200">
        <f t="shared" si="0"/>
        <v>0.97</v>
      </c>
    </row>
    <row r="225" spans="1:11" s="20" customFormat="1" ht="27" customHeight="1" x14ac:dyDescent="0.25">
      <c r="A225" s="198" t="s">
        <v>490</v>
      </c>
      <c r="B225" s="230" t="s">
        <v>116</v>
      </c>
      <c r="C225" s="231"/>
      <c r="D225" s="231"/>
      <c r="E225" s="232" t="s">
        <v>117</v>
      </c>
      <c r="F225" s="231"/>
      <c r="G225" s="199">
        <v>1200</v>
      </c>
      <c r="H225" s="198" t="s">
        <v>448</v>
      </c>
      <c r="I225" s="198">
        <v>300</v>
      </c>
      <c r="J225" s="198">
        <v>583</v>
      </c>
      <c r="K225" s="200">
        <f t="shared" si="0"/>
        <v>1.9433333333333334</v>
      </c>
    </row>
    <row r="226" spans="1:11" s="20" customFormat="1" ht="37.5" customHeight="1" x14ac:dyDescent="0.25">
      <c r="A226" s="198" t="s">
        <v>491</v>
      </c>
      <c r="B226" s="230" t="s">
        <v>118</v>
      </c>
      <c r="C226" s="231"/>
      <c r="D226" s="231"/>
      <c r="E226" s="232" t="s">
        <v>119</v>
      </c>
      <c r="F226" s="231"/>
      <c r="G226" s="199">
        <v>2</v>
      </c>
      <c r="H226" s="198" t="s">
        <v>448</v>
      </c>
      <c r="I226" s="198">
        <v>0</v>
      </c>
      <c r="J226" s="198">
        <v>0</v>
      </c>
      <c r="K226" s="200">
        <v>0</v>
      </c>
    </row>
    <row r="227" spans="1:11" s="20" customFormat="1" ht="38.25" customHeight="1" x14ac:dyDescent="0.25">
      <c r="A227" s="198" t="s">
        <v>492</v>
      </c>
      <c r="B227" s="230" t="s">
        <v>120</v>
      </c>
      <c r="C227" s="231"/>
      <c r="D227" s="231"/>
      <c r="E227" s="232" t="s">
        <v>121</v>
      </c>
      <c r="F227" s="231"/>
      <c r="G227" s="199">
        <v>4</v>
      </c>
      <c r="H227" s="198" t="s">
        <v>448</v>
      </c>
      <c r="I227" s="198">
        <v>1</v>
      </c>
      <c r="J227" s="198">
        <v>0</v>
      </c>
      <c r="K227" s="200">
        <f>J227/I227</f>
        <v>0</v>
      </c>
    </row>
    <row r="228" spans="1:11" s="20" customFormat="1" ht="27" customHeight="1" x14ac:dyDescent="0.25">
      <c r="A228" s="198" t="s">
        <v>493</v>
      </c>
      <c r="B228" s="230" t="s">
        <v>494</v>
      </c>
      <c r="C228" s="231"/>
      <c r="D228" s="231"/>
      <c r="E228" s="232" t="s">
        <v>122</v>
      </c>
      <c r="F228" s="231"/>
      <c r="G228" s="199">
        <v>15</v>
      </c>
      <c r="H228" s="198" t="s">
        <v>448</v>
      </c>
      <c r="I228" s="198">
        <v>5</v>
      </c>
      <c r="J228" s="198">
        <v>0</v>
      </c>
      <c r="K228" s="200">
        <f t="shared" si="0"/>
        <v>0</v>
      </c>
    </row>
    <row r="229" spans="1:11" s="20" customFormat="1" ht="36.75" customHeight="1" x14ac:dyDescent="0.25">
      <c r="A229" s="198" t="s">
        <v>495</v>
      </c>
      <c r="B229" s="230" t="s">
        <v>123</v>
      </c>
      <c r="C229" s="231"/>
      <c r="D229" s="231"/>
      <c r="E229" s="232" t="s">
        <v>124</v>
      </c>
      <c r="F229" s="231"/>
      <c r="G229" s="199">
        <v>8</v>
      </c>
      <c r="H229" s="198" t="s">
        <v>448</v>
      </c>
      <c r="I229" s="198">
        <v>2</v>
      </c>
      <c r="J229" s="198">
        <v>0</v>
      </c>
      <c r="K229" s="200">
        <f t="shared" si="0"/>
        <v>0</v>
      </c>
    </row>
    <row r="230" spans="1:11" s="20" customFormat="1" ht="24.75" customHeight="1" x14ac:dyDescent="0.25">
      <c r="A230" s="198" t="s">
        <v>496</v>
      </c>
      <c r="B230" s="230" t="s">
        <v>125</v>
      </c>
      <c r="C230" s="231"/>
      <c r="D230" s="231"/>
      <c r="E230" s="232" t="s">
        <v>126</v>
      </c>
      <c r="F230" s="231"/>
      <c r="G230" s="199">
        <v>15</v>
      </c>
      <c r="H230" s="198" t="s">
        <v>448</v>
      </c>
      <c r="I230" s="198">
        <v>0</v>
      </c>
      <c r="J230" s="198">
        <v>0</v>
      </c>
      <c r="K230" s="200">
        <v>1</v>
      </c>
    </row>
    <row r="231" spans="1:11" s="20" customFormat="1" ht="29.25" customHeight="1" x14ac:dyDescent="0.25">
      <c r="A231" s="198" t="s">
        <v>497</v>
      </c>
      <c r="B231" s="230" t="s">
        <v>127</v>
      </c>
      <c r="C231" s="231"/>
      <c r="D231" s="231"/>
      <c r="E231" s="232" t="s">
        <v>128</v>
      </c>
      <c r="F231" s="231"/>
      <c r="G231" s="199">
        <v>2</v>
      </c>
      <c r="H231" s="198" t="s">
        <v>448</v>
      </c>
      <c r="I231" s="198">
        <v>0</v>
      </c>
      <c r="J231" s="198">
        <v>0</v>
      </c>
      <c r="K231" s="200">
        <v>0</v>
      </c>
    </row>
    <row r="232" spans="1:11" s="20" customFormat="1" ht="30" customHeight="1" x14ac:dyDescent="0.25">
      <c r="A232" s="201" t="s">
        <v>498</v>
      </c>
      <c r="B232" s="235" t="s">
        <v>129</v>
      </c>
      <c r="C232" s="236"/>
      <c r="D232" s="236"/>
      <c r="E232" s="237" t="s">
        <v>130</v>
      </c>
      <c r="F232" s="236"/>
      <c r="G232" s="202">
        <v>40</v>
      </c>
      <c r="H232" s="201" t="s">
        <v>448</v>
      </c>
      <c r="I232" s="201">
        <v>20</v>
      </c>
      <c r="J232" s="201">
        <v>16</v>
      </c>
      <c r="K232" s="203">
        <v>1</v>
      </c>
    </row>
    <row r="234" spans="1:11" x14ac:dyDescent="0.3">
      <c r="A234" s="233" t="s">
        <v>131</v>
      </c>
      <c r="B234" s="234"/>
      <c r="C234" s="234"/>
      <c r="D234" s="234"/>
      <c r="E234" s="234"/>
      <c r="F234" s="234"/>
      <c r="G234" s="234"/>
      <c r="H234" s="234"/>
      <c r="I234" s="234"/>
      <c r="J234" s="234"/>
      <c r="K234" s="234"/>
    </row>
    <row r="235" spans="1:11" ht="11.25" customHeight="1" x14ac:dyDescent="0.3"/>
    <row r="236" spans="1:11" x14ac:dyDescent="0.3">
      <c r="A236" s="212" t="s">
        <v>341</v>
      </c>
      <c r="B236" s="210"/>
      <c r="C236" s="210"/>
      <c r="D236" s="210"/>
      <c r="E236" s="210"/>
      <c r="F236" s="210"/>
      <c r="G236" s="210"/>
      <c r="H236" s="210"/>
      <c r="I236" s="210"/>
      <c r="J236" s="210"/>
      <c r="K236" s="210"/>
    </row>
    <row r="238" spans="1:11" x14ac:dyDescent="0.3">
      <c r="A238" s="233" t="s">
        <v>132</v>
      </c>
      <c r="B238" s="234"/>
      <c r="C238" s="234"/>
      <c r="D238" s="234"/>
      <c r="E238" s="234"/>
      <c r="F238" s="234"/>
      <c r="G238" s="234"/>
      <c r="H238" s="234"/>
      <c r="I238" s="234"/>
      <c r="J238" s="234"/>
      <c r="K238" s="234"/>
    </row>
    <row r="239" spans="1:11" ht="11.25" customHeight="1" x14ac:dyDescent="0.3"/>
    <row r="240" spans="1:11" x14ac:dyDescent="0.3">
      <c r="A240" s="212" t="s">
        <v>133</v>
      </c>
      <c r="B240" s="210"/>
      <c r="C240" s="210"/>
      <c r="D240" s="210"/>
      <c r="E240" s="210"/>
      <c r="F240" s="210"/>
      <c r="G240" s="210"/>
      <c r="H240" s="210"/>
      <c r="I240" s="210"/>
      <c r="J240" s="210"/>
      <c r="K240" s="210"/>
    </row>
    <row r="241" spans="1:11" ht="11.25" customHeight="1" x14ac:dyDescent="0.3"/>
    <row r="242" spans="1:11" x14ac:dyDescent="0.3">
      <c r="A242" s="233" t="s">
        <v>134</v>
      </c>
      <c r="B242" s="234"/>
      <c r="C242" s="234"/>
      <c r="D242" s="234"/>
      <c r="E242" s="234"/>
      <c r="F242" s="234"/>
      <c r="G242" s="234"/>
      <c r="H242" s="234"/>
      <c r="I242" s="234"/>
      <c r="J242" s="234"/>
      <c r="K242" s="234"/>
    </row>
    <row r="244" spans="1:11" x14ac:dyDescent="0.3">
      <c r="A244" s="212" t="s">
        <v>353</v>
      </c>
      <c r="B244" s="210"/>
      <c r="C244" s="210"/>
      <c r="D244" s="210"/>
      <c r="E244" s="210"/>
      <c r="F244" s="210"/>
      <c r="G244" s="210"/>
      <c r="H244" s="210"/>
      <c r="I244" s="210"/>
      <c r="J244" s="210"/>
      <c r="K244" s="210"/>
    </row>
    <row r="245" spans="1:11" ht="6.75" customHeight="1" x14ac:dyDescent="0.3"/>
    <row r="246" spans="1:11" x14ac:dyDescent="0.3">
      <c r="A246" s="228" t="s">
        <v>135</v>
      </c>
      <c r="B246" s="228"/>
      <c r="C246" s="228"/>
      <c r="D246" s="228"/>
      <c r="E246" s="228"/>
      <c r="F246" s="228"/>
      <c r="G246" s="228"/>
      <c r="H246" s="228"/>
      <c r="I246" s="228"/>
      <c r="J246" s="228"/>
      <c r="K246" s="228"/>
    </row>
    <row r="247" spans="1:11" ht="11.25" customHeight="1" x14ac:dyDescent="0.3"/>
    <row r="248" spans="1:11" x14ac:dyDescent="0.3">
      <c r="A248" s="233" t="s">
        <v>136</v>
      </c>
      <c r="B248" s="241"/>
      <c r="C248" s="241"/>
      <c r="D248" s="241"/>
      <c r="E248" s="241"/>
      <c r="F248" s="241"/>
      <c r="G248" s="241"/>
      <c r="H248" s="241"/>
      <c r="I248" s="241"/>
      <c r="J248" s="241"/>
      <c r="K248" s="241"/>
    </row>
    <row r="249" spans="1:11" ht="11.25" customHeight="1" x14ac:dyDescent="0.3"/>
    <row r="250" spans="1:11" x14ac:dyDescent="0.3">
      <c r="A250" s="21" t="s">
        <v>137</v>
      </c>
      <c r="B250" s="22"/>
      <c r="C250" s="22"/>
      <c r="D250" s="22"/>
      <c r="E250" s="22"/>
      <c r="F250" s="22"/>
      <c r="G250" s="22"/>
      <c r="H250" s="22"/>
      <c r="I250" s="22"/>
      <c r="J250" s="22"/>
      <c r="K250" s="22"/>
    </row>
    <row r="251" spans="1:11" ht="10.5" customHeight="1" x14ac:dyDescent="0.3">
      <c r="A251" s="23"/>
    </row>
    <row r="252" spans="1:11" x14ac:dyDescent="0.3">
      <c r="A252" s="238" t="s">
        <v>138</v>
      </c>
      <c r="B252" s="226"/>
      <c r="C252" s="226"/>
      <c r="D252" s="226"/>
      <c r="E252" s="226"/>
      <c r="F252" s="226"/>
      <c r="G252" s="226"/>
      <c r="H252" s="226"/>
      <c r="I252" s="226"/>
      <c r="J252" s="226"/>
      <c r="K252" s="226"/>
    </row>
    <row r="253" spans="1:11" ht="10.5" customHeight="1" x14ac:dyDescent="0.3"/>
    <row r="254" spans="1:11" x14ac:dyDescent="0.3">
      <c r="A254" s="239" t="s">
        <v>139</v>
      </c>
      <c r="B254" s="239"/>
      <c r="C254" s="239"/>
      <c r="D254" s="239"/>
      <c r="E254" s="239"/>
      <c r="F254" s="24">
        <f>+F255+F256</f>
        <v>1318440.46</v>
      </c>
      <c r="G254" s="20"/>
      <c r="H254" s="20"/>
      <c r="I254" s="20"/>
      <c r="J254" s="20"/>
      <c r="K254" s="20"/>
    </row>
    <row r="255" spans="1:11" s="20" customFormat="1" ht="33" customHeight="1" x14ac:dyDescent="0.25">
      <c r="A255" s="240" t="s">
        <v>140</v>
      </c>
      <c r="B255" s="240"/>
      <c r="C255" s="240"/>
      <c r="D255" s="240"/>
      <c r="E255" s="240"/>
      <c r="F255" s="25">
        <v>1310306.06</v>
      </c>
      <c r="G255" s="209" t="s">
        <v>503</v>
      </c>
      <c r="H255" s="210"/>
      <c r="I255" s="210"/>
      <c r="J255" s="210"/>
      <c r="K255" s="210"/>
    </row>
    <row r="256" spans="1:11" s="20" customFormat="1" x14ac:dyDescent="0.25">
      <c r="A256" s="240" t="s">
        <v>504</v>
      </c>
      <c r="B256" s="240"/>
      <c r="C256" s="240"/>
      <c r="D256" s="240"/>
      <c r="E256" s="240"/>
      <c r="F256" s="25">
        <v>8134.4</v>
      </c>
      <c r="G256" s="209" t="s">
        <v>505</v>
      </c>
      <c r="H256" s="210"/>
      <c r="I256" s="210"/>
      <c r="J256" s="210"/>
      <c r="K256" s="210"/>
    </row>
    <row r="257" spans="1:11" ht="54" customHeight="1" x14ac:dyDescent="0.3">
      <c r="A257" s="239" t="s">
        <v>141</v>
      </c>
      <c r="B257" s="239"/>
      <c r="C257" s="239"/>
      <c r="D257" s="239"/>
      <c r="E257" s="239"/>
      <c r="F257" s="24">
        <f>SUM(F258:F258)</f>
        <v>23725765</v>
      </c>
      <c r="G257" s="20"/>
      <c r="H257" s="20"/>
      <c r="I257" s="20"/>
      <c r="J257" s="20"/>
      <c r="K257" s="20"/>
    </row>
    <row r="258" spans="1:11" ht="27.75" customHeight="1" x14ac:dyDescent="0.3">
      <c r="A258" s="240" t="s">
        <v>142</v>
      </c>
      <c r="B258" s="240"/>
      <c r="C258" s="240"/>
      <c r="D258" s="240"/>
      <c r="E258" s="240"/>
      <c r="F258" s="25">
        <v>23725765</v>
      </c>
      <c r="G258" s="209" t="s">
        <v>342</v>
      </c>
      <c r="H258" s="212"/>
      <c r="I258" s="212"/>
      <c r="J258" s="212"/>
      <c r="K258" s="212"/>
    </row>
    <row r="259" spans="1:11" x14ac:dyDescent="0.3">
      <c r="A259" s="245" t="s">
        <v>143</v>
      </c>
      <c r="B259" s="245"/>
      <c r="C259" s="245"/>
      <c r="D259" s="245"/>
      <c r="E259" s="245"/>
      <c r="F259" s="89">
        <f>+F254+F257</f>
        <v>25044205.460000001</v>
      </c>
      <c r="G259" s="191"/>
      <c r="H259" s="20"/>
      <c r="I259" s="20"/>
      <c r="J259" s="20"/>
      <c r="K259" s="20"/>
    </row>
    <row r="260" spans="1:11" ht="9.75" customHeight="1" x14ac:dyDescent="0.3"/>
    <row r="261" spans="1:11" x14ac:dyDescent="0.3">
      <c r="A261" s="225" t="s">
        <v>144</v>
      </c>
      <c r="B261" s="210"/>
      <c r="C261" s="210"/>
      <c r="D261" s="210"/>
      <c r="E261" s="210"/>
      <c r="F261" s="210"/>
      <c r="G261" s="210"/>
      <c r="H261" s="210"/>
      <c r="I261" s="210"/>
      <c r="J261" s="210"/>
      <c r="K261" s="210"/>
    </row>
    <row r="262" spans="1:11" ht="10.5" customHeight="1" x14ac:dyDescent="0.3"/>
    <row r="263" spans="1:11" x14ac:dyDescent="0.3">
      <c r="A263" s="266" t="s">
        <v>145</v>
      </c>
      <c r="B263" s="267"/>
      <c r="C263" s="267"/>
      <c r="D263" s="13"/>
      <c r="E263" s="14"/>
      <c r="F263" s="105">
        <f>SUM(F264:F266)</f>
        <v>21586583.359999999</v>
      </c>
      <c r="G263" s="209" t="s">
        <v>506</v>
      </c>
      <c r="H263" s="212"/>
      <c r="I263" s="212"/>
      <c r="J263" s="212"/>
      <c r="K263" s="212"/>
    </row>
    <row r="264" spans="1:11" x14ac:dyDescent="0.3">
      <c r="A264" s="246" t="s">
        <v>146</v>
      </c>
      <c r="B264" s="247"/>
      <c r="C264" s="247"/>
      <c r="D264" s="38"/>
      <c r="E264" s="52"/>
      <c r="F264" s="106">
        <v>15776820.689999999</v>
      </c>
      <c r="G264" s="209"/>
      <c r="H264" s="212"/>
      <c r="I264" s="212"/>
      <c r="J264" s="212"/>
      <c r="K264" s="212"/>
    </row>
    <row r="265" spans="1:11" x14ac:dyDescent="0.3">
      <c r="A265" s="246" t="s">
        <v>147</v>
      </c>
      <c r="B265" s="247"/>
      <c r="C265" s="247"/>
      <c r="D265" s="38"/>
      <c r="E265" s="52"/>
      <c r="F265" s="106">
        <v>1572502.65</v>
      </c>
      <c r="G265" s="209"/>
      <c r="H265" s="212"/>
      <c r="I265" s="212"/>
      <c r="J265" s="212"/>
      <c r="K265" s="212"/>
    </row>
    <row r="266" spans="1:11" x14ac:dyDescent="0.3">
      <c r="A266" s="246" t="s">
        <v>148</v>
      </c>
      <c r="B266" s="247"/>
      <c r="C266" s="247"/>
      <c r="D266" s="38"/>
      <c r="E266" s="52"/>
      <c r="F266" s="106">
        <v>4237260.0199999996</v>
      </c>
      <c r="G266" s="209"/>
      <c r="H266" s="212"/>
      <c r="I266" s="212"/>
      <c r="J266" s="212"/>
      <c r="K266" s="212"/>
    </row>
    <row r="267" spans="1:11" x14ac:dyDescent="0.3">
      <c r="A267" s="185" t="s">
        <v>437</v>
      </c>
      <c r="B267" s="107"/>
      <c r="C267" s="107"/>
      <c r="D267" s="38"/>
      <c r="E267" s="52"/>
      <c r="F267" s="186">
        <f>SUM(F268:F269)</f>
        <v>55474.3</v>
      </c>
      <c r="G267" s="209"/>
      <c r="H267" s="212"/>
      <c r="I267" s="212"/>
      <c r="J267" s="212"/>
      <c r="K267" s="212"/>
    </row>
    <row r="268" spans="1:11" x14ac:dyDescent="0.3">
      <c r="A268" s="179" t="s">
        <v>430</v>
      </c>
      <c r="B268" s="107"/>
      <c r="C268" s="107"/>
      <c r="D268" s="38"/>
      <c r="E268" s="52"/>
      <c r="F268" s="106">
        <v>55474.3</v>
      </c>
      <c r="G268" s="209"/>
      <c r="H268" s="212"/>
      <c r="I268" s="212"/>
      <c r="J268" s="212"/>
      <c r="K268" s="212"/>
    </row>
    <row r="269" spans="1:11" x14ac:dyDescent="0.3">
      <c r="A269" s="179" t="s">
        <v>347</v>
      </c>
      <c r="B269" s="107"/>
      <c r="C269" s="107"/>
      <c r="D269" s="38"/>
      <c r="E269" s="52"/>
      <c r="F269" s="106">
        <v>0</v>
      </c>
      <c r="G269" s="209"/>
      <c r="H269" s="212"/>
      <c r="I269" s="212"/>
      <c r="J269" s="212"/>
      <c r="K269" s="212"/>
    </row>
    <row r="270" spans="1:11" x14ac:dyDescent="0.3">
      <c r="A270" s="243" t="s">
        <v>149</v>
      </c>
      <c r="B270" s="244"/>
      <c r="C270" s="244"/>
      <c r="D270" s="38"/>
      <c r="E270" s="52"/>
      <c r="F270" s="108">
        <f>+F271</f>
        <v>0</v>
      </c>
      <c r="G270" s="209"/>
      <c r="H270" s="212"/>
      <c r="I270" s="212"/>
      <c r="J270" s="212"/>
      <c r="K270" s="212"/>
    </row>
    <row r="271" spans="1:11" ht="33" customHeight="1" x14ac:dyDescent="0.3">
      <c r="A271" s="248" t="s">
        <v>150</v>
      </c>
      <c r="B271" s="249"/>
      <c r="C271" s="249"/>
      <c r="D271" s="249"/>
      <c r="E271" s="109"/>
      <c r="F271" s="106">
        <v>0</v>
      </c>
      <c r="G271" s="209"/>
      <c r="H271" s="212"/>
      <c r="I271" s="212"/>
      <c r="J271" s="212"/>
      <c r="K271" s="212"/>
    </row>
    <row r="272" spans="1:11" x14ac:dyDescent="0.3">
      <c r="A272" s="260" t="s">
        <v>151</v>
      </c>
      <c r="B272" s="261"/>
      <c r="C272" s="261"/>
      <c r="D272" s="261"/>
      <c r="E272" s="262"/>
      <c r="F272" s="110">
        <f>+F270+F263+F267</f>
        <v>21642057.66</v>
      </c>
      <c r="G272" s="209"/>
      <c r="H272" s="212"/>
      <c r="I272" s="212"/>
      <c r="J272" s="212"/>
      <c r="K272" s="212"/>
    </row>
    <row r="273" spans="1:11" x14ac:dyDescent="0.3">
      <c r="A273" s="263" t="s">
        <v>152</v>
      </c>
      <c r="B273" s="264"/>
      <c r="C273" s="264"/>
      <c r="D273" s="264"/>
      <c r="E273" s="265"/>
      <c r="F273" s="27">
        <f>+F259-F272</f>
        <v>3402147.8000000007</v>
      </c>
      <c r="G273" s="3"/>
      <c r="H273" s="3"/>
      <c r="I273" s="3"/>
      <c r="J273" s="3"/>
      <c r="K273" s="3"/>
    </row>
    <row r="274" spans="1:11" ht="9" customHeight="1" x14ac:dyDescent="0.3">
      <c r="A274" s="4"/>
      <c r="B274" s="4"/>
      <c r="C274" s="4"/>
      <c r="D274" s="4"/>
      <c r="E274" s="4"/>
      <c r="F274" s="28"/>
      <c r="G274" s="3"/>
      <c r="H274" s="3"/>
      <c r="I274" s="3"/>
      <c r="J274" s="3"/>
      <c r="K274" s="3"/>
    </row>
    <row r="275" spans="1:11" x14ac:dyDescent="0.3">
      <c r="A275" s="238" t="s">
        <v>138</v>
      </c>
      <c r="B275" s="226"/>
      <c r="C275" s="226"/>
      <c r="D275" s="226"/>
      <c r="E275" s="226"/>
      <c r="F275" s="226"/>
      <c r="G275" s="226"/>
      <c r="H275" s="226"/>
      <c r="I275" s="226"/>
      <c r="J275" s="226"/>
      <c r="K275" s="226"/>
    </row>
    <row r="276" spans="1:11" ht="10.5" customHeight="1" x14ac:dyDescent="0.3">
      <c r="A276" s="29"/>
      <c r="B276" s="30"/>
      <c r="C276" s="30"/>
      <c r="D276" s="30"/>
      <c r="E276" s="30"/>
      <c r="F276" s="30"/>
      <c r="G276" s="30"/>
      <c r="H276" s="30"/>
      <c r="I276" s="30"/>
      <c r="J276" s="30"/>
      <c r="K276" s="30"/>
    </row>
    <row r="277" spans="1:11" x14ac:dyDescent="0.3">
      <c r="A277" s="243" t="s">
        <v>146</v>
      </c>
      <c r="B277" s="244"/>
      <c r="C277" s="244"/>
      <c r="D277" s="88"/>
      <c r="E277" s="26">
        <f>SUM(E278:E279)</f>
        <v>12323851.710000001</v>
      </c>
      <c r="F277" s="111">
        <f>SUM(F278:F279)</f>
        <v>0.78113657701715322</v>
      </c>
      <c r="G277" s="209" t="s">
        <v>509</v>
      </c>
      <c r="H277" s="212"/>
      <c r="I277" s="212"/>
      <c r="J277" s="212"/>
      <c r="K277" s="212"/>
    </row>
    <row r="278" spans="1:11" x14ac:dyDescent="0.3">
      <c r="A278" s="37" t="s">
        <v>507</v>
      </c>
      <c r="B278" s="38"/>
      <c r="C278" s="38"/>
      <c r="D278" s="52"/>
      <c r="E278" s="39">
        <v>5433503.7000000002</v>
      </c>
      <c r="F278" s="112">
        <f>+E278/F264</f>
        <v>0.34439788641598618</v>
      </c>
      <c r="G278" s="209"/>
      <c r="H278" s="212"/>
      <c r="I278" s="212"/>
      <c r="J278" s="212"/>
      <c r="K278" s="212"/>
    </row>
    <row r="279" spans="1:11" x14ac:dyDescent="0.3">
      <c r="A279" s="37" t="s">
        <v>508</v>
      </c>
      <c r="B279" s="38"/>
      <c r="C279" s="38"/>
      <c r="D279" s="52"/>
      <c r="E279" s="39">
        <v>6890348.0099999998</v>
      </c>
      <c r="F279" s="112">
        <f>+E279/F264</f>
        <v>0.43673869060116699</v>
      </c>
      <c r="G279" s="209"/>
      <c r="H279" s="212"/>
      <c r="I279" s="212"/>
      <c r="J279" s="212"/>
      <c r="K279" s="212"/>
    </row>
    <row r="280" spans="1:11" ht="6.75" customHeight="1" x14ac:dyDescent="0.3">
      <c r="G280" s="3"/>
      <c r="H280" s="3"/>
      <c r="I280" s="3"/>
      <c r="J280" s="3"/>
      <c r="K280" s="3"/>
    </row>
    <row r="281" spans="1:11" x14ac:dyDescent="0.3">
      <c r="A281" s="243" t="s">
        <v>147</v>
      </c>
      <c r="B281" s="244"/>
      <c r="C281" s="244"/>
      <c r="D281" s="87"/>
      <c r="E281" s="26">
        <f>SUM(E282:E283)</f>
        <v>953084.94</v>
      </c>
      <c r="F281" s="111">
        <f>SUM(F282:F283)</f>
        <v>0.60609432995232149</v>
      </c>
      <c r="G281" s="209" t="s">
        <v>512</v>
      </c>
      <c r="H281" s="212"/>
      <c r="I281" s="212"/>
      <c r="J281" s="212"/>
      <c r="K281" s="212"/>
    </row>
    <row r="282" spans="1:11" x14ac:dyDescent="0.3">
      <c r="A282" s="12" t="s">
        <v>510</v>
      </c>
      <c r="B282" s="13"/>
      <c r="C282" s="13"/>
      <c r="D282" s="14"/>
      <c r="E282" s="36">
        <v>299774</v>
      </c>
      <c r="F282" s="113">
        <f>+E282/F265</f>
        <v>0.1906349728568025</v>
      </c>
      <c r="G282" s="209"/>
      <c r="H282" s="212"/>
      <c r="I282" s="212"/>
      <c r="J282" s="212"/>
      <c r="K282" s="212"/>
    </row>
    <row r="283" spans="1:11" x14ac:dyDescent="0.3">
      <c r="A283" s="12" t="s">
        <v>511</v>
      </c>
      <c r="B283" s="13"/>
      <c r="C283" s="13"/>
      <c r="D283" s="14"/>
      <c r="E283" s="36">
        <v>653310.93999999994</v>
      </c>
      <c r="F283" s="113">
        <f>+E283/F265</f>
        <v>0.41545935709551901</v>
      </c>
      <c r="G283" s="209"/>
      <c r="H283" s="212"/>
      <c r="I283" s="212"/>
      <c r="J283" s="212"/>
      <c r="K283" s="212"/>
    </row>
    <row r="284" spans="1:11" ht="9.6" customHeight="1" x14ac:dyDescent="0.3"/>
    <row r="285" spans="1:11" x14ac:dyDescent="0.3">
      <c r="A285" s="243" t="s">
        <v>148</v>
      </c>
      <c r="B285" s="244"/>
      <c r="C285" s="244"/>
      <c r="D285" s="87"/>
      <c r="E285" s="26">
        <f>SUM(E286:E287)</f>
        <v>1536784.99</v>
      </c>
      <c r="F285" s="111">
        <f>SUM(F286:F287)</f>
        <v>0.36268366414766307</v>
      </c>
      <c r="G285" s="209" t="s">
        <v>443</v>
      </c>
      <c r="H285" s="212"/>
      <c r="I285" s="212"/>
      <c r="J285" s="212"/>
      <c r="K285" s="212"/>
    </row>
    <row r="286" spans="1:11" s="20" customFormat="1" ht="28.5" customHeight="1" x14ac:dyDescent="0.25">
      <c r="A286" s="37" t="s">
        <v>513</v>
      </c>
      <c r="B286" s="38"/>
      <c r="C286" s="38"/>
      <c r="D286" s="52"/>
      <c r="E286" s="39">
        <v>1093356.99</v>
      </c>
      <c r="F286" s="180">
        <f>+E286/F266</f>
        <v>0.25803396176758586</v>
      </c>
      <c r="G286" s="209"/>
      <c r="H286" s="212"/>
      <c r="I286" s="212"/>
      <c r="J286" s="212"/>
      <c r="K286" s="212"/>
    </row>
    <row r="287" spans="1:11" s="20" customFormat="1" x14ac:dyDescent="0.25">
      <c r="A287" s="37" t="s">
        <v>514</v>
      </c>
      <c r="B287" s="38"/>
      <c r="C287" s="38"/>
      <c r="D287" s="52"/>
      <c r="E287" s="39">
        <v>443428</v>
      </c>
      <c r="F287" s="180">
        <f>+E287/F266</f>
        <v>0.10464970238007722</v>
      </c>
      <c r="G287" s="209"/>
      <c r="H287" s="212"/>
      <c r="I287" s="212"/>
      <c r="J287" s="212"/>
      <c r="K287" s="212"/>
    </row>
    <row r="288" spans="1:11" s="20" customFormat="1" ht="12" customHeight="1" x14ac:dyDescent="0.25">
      <c r="E288" s="82"/>
      <c r="F288" s="204"/>
      <c r="G288" s="3"/>
      <c r="H288" s="3"/>
      <c r="I288" s="3"/>
      <c r="J288" s="3"/>
      <c r="K288" s="3"/>
    </row>
    <row r="289" spans="1:12" s="20" customFormat="1" ht="50.25" customHeight="1" x14ac:dyDescent="0.25">
      <c r="A289" s="243" t="s">
        <v>437</v>
      </c>
      <c r="B289" s="244"/>
      <c r="C289" s="244"/>
      <c r="D289" s="87"/>
      <c r="E289" s="26">
        <f>SUM(E290:E290)</f>
        <v>55474.3</v>
      </c>
      <c r="F289" s="111">
        <f>SUM(F290:F290)</f>
        <v>1</v>
      </c>
      <c r="G289" s="250" t="s">
        <v>516</v>
      </c>
      <c r="H289" s="208"/>
      <c r="I289" s="208"/>
      <c r="J289" s="208"/>
      <c r="K289" s="208"/>
    </row>
    <row r="290" spans="1:12" s="20" customFormat="1" ht="36.75" customHeight="1" x14ac:dyDescent="0.25">
      <c r="A290" s="37" t="s">
        <v>515</v>
      </c>
      <c r="B290" s="38"/>
      <c r="C290" s="38"/>
      <c r="D290" s="52"/>
      <c r="E290" s="39">
        <v>55474.3</v>
      </c>
      <c r="F290" s="180">
        <f>+E290/F268</f>
        <v>1</v>
      </c>
      <c r="G290" s="250"/>
      <c r="H290" s="208"/>
      <c r="I290" s="208"/>
      <c r="J290" s="208"/>
      <c r="K290" s="208"/>
    </row>
    <row r="292" spans="1:12" ht="16.5" customHeight="1" x14ac:dyDescent="0.3">
      <c r="A292" s="114" t="s">
        <v>150</v>
      </c>
      <c r="B292" s="115"/>
      <c r="C292" s="115"/>
      <c r="D292" s="15"/>
      <c r="E292" s="140">
        <f>SUM(E293)</f>
        <v>0</v>
      </c>
      <c r="F292" s="139">
        <f>SUM(F293)</f>
        <v>0</v>
      </c>
      <c r="G292" s="209" t="s">
        <v>444</v>
      </c>
      <c r="H292" s="210"/>
      <c r="I292" s="210"/>
      <c r="J292" s="210"/>
      <c r="K292" s="210"/>
    </row>
    <row r="293" spans="1:12" x14ac:dyDescent="0.3">
      <c r="A293" s="114" t="s">
        <v>150</v>
      </c>
      <c r="B293" s="115"/>
      <c r="C293" s="115"/>
      <c r="D293" s="15"/>
      <c r="E293" s="65">
        <v>0</v>
      </c>
      <c r="F293" s="116">
        <f>IFERROR(E293/F271,0)</f>
        <v>0</v>
      </c>
      <c r="G293" s="211"/>
      <c r="H293" s="210"/>
      <c r="I293" s="210"/>
      <c r="J293" s="210"/>
      <c r="K293" s="210"/>
    </row>
    <row r="295" spans="1:12" x14ac:dyDescent="0.3">
      <c r="A295" s="233" t="s">
        <v>153</v>
      </c>
      <c r="B295" s="241"/>
      <c r="C295" s="241"/>
      <c r="D295" s="241"/>
      <c r="E295" s="241"/>
      <c r="F295" s="241"/>
      <c r="G295" s="241"/>
      <c r="H295" s="241"/>
      <c r="I295" s="241"/>
      <c r="J295" s="241"/>
      <c r="K295" s="241"/>
    </row>
    <row r="297" spans="1:12" x14ac:dyDescent="0.3">
      <c r="A297" s="31" t="s">
        <v>154</v>
      </c>
      <c r="B297" s="32"/>
      <c r="C297" s="22"/>
      <c r="D297" s="22"/>
      <c r="E297" s="22"/>
      <c r="F297" s="22"/>
      <c r="G297" s="22"/>
      <c r="H297" s="22"/>
      <c r="I297" s="22"/>
      <c r="J297" s="22"/>
      <c r="K297" s="22"/>
    </row>
    <row r="298" spans="1:12" x14ac:dyDescent="0.3">
      <c r="A298" s="33" t="s">
        <v>155</v>
      </c>
      <c r="B298" s="34"/>
    </row>
    <row r="299" spans="1:12" x14ac:dyDescent="0.3">
      <c r="A299" s="35"/>
    </row>
    <row r="300" spans="1:12" x14ac:dyDescent="0.3">
      <c r="A300" s="23" t="s">
        <v>156</v>
      </c>
    </row>
    <row r="301" spans="1:12" x14ac:dyDescent="0.3">
      <c r="A301" s="1" t="s">
        <v>157</v>
      </c>
    </row>
    <row r="303" spans="1:12" x14ac:dyDescent="0.3">
      <c r="A303" s="9" t="s">
        <v>155</v>
      </c>
      <c r="B303" s="10"/>
      <c r="C303" s="10"/>
      <c r="D303" s="10"/>
      <c r="E303" s="27">
        <f>SUM(E304:E307)</f>
        <v>4418879.2300000004</v>
      </c>
    </row>
    <row r="304" spans="1:12" s="20" customFormat="1" ht="32.25" customHeight="1" x14ac:dyDescent="0.25">
      <c r="A304" s="37" t="s">
        <v>158</v>
      </c>
      <c r="B304" s="87"/>
      <c r="C304" s="87"/>
      <c r="D304" s="87"/>
      <c r="E304" s="39">
        <v>30000</v>
      </c>
      <c r="F304" s="209" t="s">
        <v>406</v>
      </c>
      <c r="G304" s="212"/>
      <c r="H304" s="212"/>
      <c r="I304" s="212"/>
      <c r="J304" s="212"/>
      <c r="K304" s="212"/>
      <c r="L304" s="81"/>
    </row>
    <row r="305" spans="1:11" ht="30" customHeight="1" x14ac:dyDescent="0.3">
      <c r="A305" s="12" t="s">
        <v>159</v>
      </c>
      <c r="B305" s="13"/>
      <c r="C305" s="13"/>
      <c r="D305" s="13"/>
      <c r="E305" s="36">
        <v>660276.79</v>
      </c>
      <c r="F305" s="209" t="s">
        <v>517</v>
      </c>
      <c r="G305" s="210"/>
      <c r="H305" s="210"/>
      <c r="I305" s="210"/>
      <c r="J305" s="210"/>
      <c r="K305" s="210"/>
    </row>
    <row r="306" spans="1:11" s="20" customFormat="1" ht="30.75" customHeight="1" x14ac:dyDescent="0.25">
      <c r="A306" s="37" t="s">
        <v>160</v>
      </c>
      <c r="B306" s="38"/>
      <c r="C306" s="38"/>
      <c r="D306" s="38"/>
      <c r="E306" s="39">
        <v>3728602.44</v>
      </c>
      <c r="F306" s="209" t="s">
        <v>518</v>
      </c>
      <c r="G306" s="210"/>
      <c r="H306" s="210"/>
      <c r="I306" s="210"/>
      <c r="J306" s="210"/>
      <c r="K306" s="210"/>
    </row>
    <row r="307" spans="1:11" x14ac:dyDescent="0.3">
      <c r="A307" s="12" t="s">
        <v>161</v>
      </c>
      <c r="B307" s="13"/>
      <c r="C307" s="13"/>
      <c r="D307" s="13"/>
      <c r="E307" s="36">
        <v>0</v>
      </c>
      <c r="F307" s="209" t="s">
        <v>162</v>
      </c>
      <c r="G307" s="210"/>
      <c r="H307" s="210"/>
      <c r="I307" s="210"/>
      <c r="J307" s="210"/>
      <c r="K307" s="210"/>
    </row>
    <row r="308" spans="1:11" ht="10.15" customHeight="1" x14ac:dyDescent="0.3">
      <c r="E308" s="42"/>
      <c r="F308" s="3"/>
      <c r="G308" s="30"/>
      <c r="H308" s="30"/>
      <c r="I308" s="30"/>
      <c r="J308" s="30"/>
      <c r="K308" s="30"/>
    </row>
    <row r="309" spans="1:11" x14ac:dyDescent="0.3">
      <c r="A309" s="33" t="s">
        <v>155</v>
      </c>
    </row>
    <row r="310" spans="1:11" x14ac:dyDescent="0.3">
      <c r="A310" s="23" t="s">
        <v>163</v>
      </c>
    </row>
    <row r="311" spans="1:11" ht="7.15" customHeight="1" x14ac:dyDescent="0.3"/>
    <row r="312" spans="1:11" s="20" customFormat="1" ht="15" customHeight="1" x14ac:dyDescent="0.25">
      <c r="A312" s="242" t="s">
        <v>164</v>
      </c>
      <c r="B312" s="242"/>
      <c r="C312" s="242"/>
      <c r="D312" s="86">
        <v>2026</v>
      </c>
      <c r="E312" s="88">
        <v>2025</v>
      </c>
      <c r="G312" s="86" t="s">
        <v>165</v>
      </c>
      <c r="H312" s="87"/>
      <c r="I312" s="87"/>
      <c r="J312" s="26">
        <v>0</v>
      </c>
      <c r="K312" s="26">
        <v>0</v>
      </c>
    </row>
    <row r="313" spans="1:11" s="20" customFormat="1" ht="16.5" customHeight="1" x14ac:dyDescent="0.25">
      <c r="A313" s="242"/>
      <c r="B313" s="242"/>
      <c r="C313" s="242"/>
      <c r="D313" s="26">
        <f>SUM(D314:D320)</f>
        <v>27832.48</v>
      </c>
      <c r="E313" s="26">
        <f>SUM(E314:E320)</f>
        <v>25253.48</v>
      </c>
    </row>
    <row r="314" spans="1:11" x14ac:dyDescent="0.3">
      <c r="A314" s="12" t="s">
        <v>166</v>
      </c>
      <c r="B314" s="13"/>
      <c r="C314" s="13"/>
      <c r="D314" s="36">
        <v>0</v>
      </c>
      <c r="E314" s="36">
        <v>0</v>
      </c>
      <c r="G314" s="9" t="s">
        <v>167</v>
      </c>
      <c r="H314" s="10"/>
      <c r="I314" s="10"/>
      <c r="J314" s="27">
        <v>0</v>
      </c>
      <c r="K314" s="27">
        <v>0</v>
      </c>
    </row>
    <row r="315" spans="1:11" x14ac:dyDescent="0.3">
      <c r="A315" s="12" t="s">
        <v>168</v>
      </c>
      <c r="B315" s="13"/>
      <c r="C315" s="13"/>
      <c r="D315" s="36">
        <v>0</v>
      </c>
      <c r="E315" s="36">
        <v>0</v>
      </c>
    </row>
    <row r="316" spans="1:11" s="20" customFormat="1" x14ac:dyDescent="0.3">
      <c r="A316" s="37" t="s">
        <v>169</v>
      </c>
      <c r="B316" s="38"/>
      <c r="C316" s="38"/>
      <c r="D316" s="39">
        <v>27832.48</v>
      </c>
      <c r="E316" s="36">
        <v>25253.48</v>
      </c>
      <c r="F316" s="40"/>
      <c r="G316" s="9" t="s">
        <v>170</v>
      </c>
      <c r="H316" s="10"/>
      <c r="I316" s="10"/>
      <c r="J316" s="27">
        <v>0</v>
      </c>
      <c r="K316" s="27">
        <v>0</v>
      </c>
    </row>
    <row r="317" spans="1:11" x14ac:dyDescent="0.3">
      <c r="A317" s="12" t="s">
        <v>171</v>
      </c>
      <c r="B317" s="13"/>
      <c r="C317" s="13"/>
      <c r="D317" s="36">
        <v>0</v>
      </c>
      <c r="E317" s="36">
        <v>0</v>
      </c>
      <c r="G317" s="207" t="s">
        <v>404</v>
      </c>
      <c r="H317" s="207"/>
      <c r="I317" s="207"/>
      <c r="J317" s="207"/>
      <c r="K317" s="207"/>
    </row>
    <row r="318" spans="1:11" ht="16.5" customHeight="1" x14ac:dyDescent="0.3">
      <c r="A318" s="12" t="s">
        <v>172</v>
      </c>
      <c r="B318" s="13"/>
      <c r="C318" s="13"/>
      <c r="D318" s="36">
        <v>0</v>
      </c>
      <c r="E318" s="36">
        <v>0</v>
      </c>
      <c r="F318" s="41"/>
      <c r="G318" s="208"/>
      <c r="H318" s="208"/>
      <c r="I318" s="208"/>
      <c r="J318" s="208"/>
      <c r="K318" s="208"/>
    </row>
    <row r="319" spans="1:11" x14ac:dyDescent="0.3">
      <c r="A319" s="12" t="s">
        <v>173</v>
      </c>
      <c r="B319" s="13"/>
      <c r="C319" s="13"/>
      <c r="D319" s="36">
        <v>0</v>
      </c>
      <c r="E319" s="36">
        <v>0</v>
      </c>
      <c r="G319" s="208"/>
      <c r="H319" s="208"/>
      <c r="I319" s="208"/>
      <c r="J319" s="208"/>
      <c r="K319" s="208"/>
    </row>
    <row r="320" spans="1:11" ht="13.15" customHeight="1" x14ac:dyDescent="0.3">
      <c r="A320" s="86" t="s">
        <v>407</v>
      </c>
      <c r="B320" s="87"/>
      <c r="C320" s="87"/>
      <c r="D320" s="144">
        <v>0</v>
      </c>
      <c r="E320" s="144">
        <v>0</v>
      </c>
      <c r="G320" s="208"/>
      <c r="H320" s="208"/>
      <c r="I320" s="208"/>
      <c r="J320" s="208"/>
      <c r="K320" s="208"/>
    </row>
    <row r="321" spans="1:11" ht="7.15" customHeight="1" x14ac:dyDescent="0.3">
      <c r="D321" s="42"/>
      <c r="E321" s="42"/>
    </row>
    <row r="322" spans="1:11" x14ac:dyDescent="0.3">
      <c r="A322" s="23" t="s">
        <v>174</v>
      </c>
      <c r="E322" s="43"/>
    </row>
    <row r="323" spans="1:11" x14ac:dyDescent="0.3">
      <c r="D323" s="44">
        <v>2026</v>
      </c>
      <c r="E323" s="44">
        <v>2025</v>
      </c>
      <c r="J323" s="44">
        <v>2026</v>
      </c>
      <c r="K323" s="44">
        <v>2025</v>
      </c>
    </row>
    <row r="324" spans="1:11" x14ac:dyDescent="0.3">
      <c r="A324" s="9" t="s">
        <v>175</v>
      </c>
      <c r="B324" s="10"/>
      <c r="C324" s="10"/>
      <c r="D324" s="45">
        <f>SUM(D325:D330)</f>
        <v>19236097.219999999</v>
      </c>
      <c r="E324" s="45">
        <f>SUM(E325:E330)</f>
        <v>20248123.009999998</v>
      </c>
      <c r="G324" s="9" t="s">
        <v>176</v>
      </c>
      <c r="H324" s="10"/>
      <c r="I324" s="10"/>
      <c r="J324" s="45">
        <f>SUM(J325:J326)</f>
        <v>2471874.91</v>
      </c>
      <c r="K324" s="45">
        <f>SUM(K325:K326)</f>
        <v>2471874.91</v>
      </c>
    </row>
    <row r="325" spans="1:11" x14ac:dyDescent="0.3">
      <c r="A325" s="12" t="s">
        <v>328</v>
      </c>
      <c r="B325" s="13"/>
      <c r="C325" s="13"/>
      <c r="D325" s="46">
        <v>7783978.5599999996</v>
      </c>
      <c r="E325" s="36">
        <v>7027320.4900000002</v>
      </c>
      <c r="G325" s="12" t="s">
        <v>48</v>
      </c>
      <c r="H325" s="13"/>
      <c r="I325" s="13"/>
      <c r="J325" s="46">
        <v>1019692.63</v>
      </c>
      <c r="K325" s="36">
        <v>1019692.63</v>
      </c>
    </row>
    <row r="326" spans="1:11" x14ac:dyDescent="0.3">
      <c r="A326" s="12" t="s">
        <v>326</v>
      </c>
      <c r="B326" s="13"/>
      <c r="C326" s="13"/>
      <c r="D326" s="46">
        <v>1616286.98</v>
      </c>
      <c r="E326" s="36">
        <v>1570763.84</v>
      </c>
      <c r="G326" s="16" t="s">
        <v>331</v>
      </c>
      <c r="H326" s="17"/>
      <c r="I326" s="17"/>
      <c r="J326" s="46">
        <v>1452182.28</v>
      </c>
      <c r="K326" s="36">
        <v>1452182.28</v>
      </c>
    </row>
    <row r="327" spans="1:11" x14ac:dyDescent="0.3">
      <c r="A327" s="12" t="s">
        <v>327</v>
      </c>
      <c r="B327" s="13"/>
      <c r="C327" s="13"/>
      <c r="D327" s="46">
        <v>0</v>
      </c>
      <c r="E327" s="36">
        <v>0</v>
      </c>
    </row>
    <row r="328" spans="1:11" x14ac:dyDescent="0.3">
      <c r="A328" s="12" t="s">
        <v>354</v>
      </c>
      <c r="B328" s="13"/>
      <c r="C328" s="13"/>
      <c r="D328" s="46">
        <v>9258656.0299999993</v>
      </c>
      <c r="E328" s="36">
        <v>11101362.029999999</v>
      </c>
      <c r="G328" s="9" t="s">
        <v>177</v>
      </c>
      <c r="H328" s="47"/>
      <c r="I328" s="10"/>
      <c r="J328" s="45">
        <f>SUM(J329:J330)</f>
        <v>2306676.7999999998</v>
      </c>
      <c r="K328" s="45">
        <f>SUM(K329:K330)</f>
        <v>2306676.7999999998</v>
      </c>
    </row>
    <row r="329" spans="1:11" x14ac:dyDescent="0.3">
      <c r="A329" s="12" t="s">
        <v>329</v>
      </c>
      <c r="B329" s="13"/>
      <c r="C329" s="13"/>
      <c r="D329" s="46">
        <v>502015.65</v>
      </c>
      <c r="E329" s="36">
        <v>473516.65</v>
      </c>
      <c r="G329" s="12" t="s">
        <v>431</v>
      </c>
      <c r="H329" s="48"/>
      <c r="I329" s="13"/>
      <c r="J329" s="46">
        <v>1019692.63</v>
      </c>
      <c r="K329" s="36">
        <v>1019692.63</v>
      </c>
    </row>
    <row r="330" spans="1:11" x14ac:dyDescent="0.3">
      <c r="A330" s="12" t="s">
        <v>330</v>
      </c>
      <c r="B330" s="13"/>
      <c r="C330" s="13"/>
      <c r="D330" s="46">
        <v>75160</v>
      </c>
      <c r="E330" s="36">
        <v>75160</v>
      </c>
      <c r="G330" s="16" t="s">
        <v>432</v>
      </c>
      <c r="H330" s="17"/>
      <c r="I330" s="17"/>
      <c r="J330" s="36">
        <v>1286984.17</v>
      </c>
      <c r="K330" s="49">
        <v>1286984.17</v>
      </c>
    </row>
    <row r="331" spans="1:11" ht="10.5" customHeight="1" x14ac:dyDescent="0.3"/>
    <row r="332" spans="1:11" x14ac:dyDescent="0.3">
      <c r="A332" s="9" t="s">
        <v>178</v>
      </c>
      <c r="B332" s="10"/>
      <c r="C332" s="10"/>
      <c r="D332" s="45">
        <f>SUM(D333:D333)</f>
        <v>2027342</v>
      </c>
      <c r="E332" s="45">
        <f>SUM(E333:E333)</f>
        <v>2027342</v>
      </c>
      <c r="G332" s="9" t="s">
        <v>179</v>
      </c>
      <c r="H332" s="10"/>
      <c r="I332" s="10"/>
      <c r="J332" s="45">
        <f>SUM(J333:J334)</f>
        <v>0</v>
      </c>
      <c r="K332" s="45">
        <f>SUM(K333:K334)</f>
        <v>0</v>
      </c>
    </row>
    <row r="333" spans="1:11" x14ac:dyDescent="0.3">
      <c r="A333" s="12" t="s">
        <v>332</v>
      </c>
      <c r="B333" s="13"/>
      <c r="C333" s="13"/>
      <c r="D333" s="46">
        <v>2027342</v>
      </c>
      <c r="E333" s="36">
        <v>2027342</v>
      </c>
      <c r="J333" s="42"/>
    </row>
    <row r="334" spans="1:11" x14ac:dyDescent="0.3">
      <c r="G334" s="9" t="s">
        <v>180</v>
      </c>
      <c r="H334" s="10"/>
      <c r="I334" s="10"/>
      <c r="J334" s="45">
        <f>SUM(J335:J336)</f>
        <v>0</v>
      </c>
      <c r="K334" s="45">
        <f>SUM(K335:K336)</f>
        <v>0</v>
      </c>
    </row>
    <row r="335" spans="1:11" x14ac:dyDescent="0.3">
      <c r="A335" s="9" t="s">
        <v>181</v>
      </c>
      <c r="B335" s="13"/>
      <c r="C335" s="13"/>
      <c r="D335" s="45">
        <f>+D336</f>
        <v>14351255.140000001</v>
      </c>
      <c r="E335" s="45">
        <f>+E336</f>
        <v>16193961.140000001</v>
      </c>
      <c r="J335" s="42"/>
    </row>
    <row r="336" spans="1:11" x14ac:dyDescent="0.3">
      <c r="A336" s="16" t="s">
        <v>333</v>
      </c>
      <c r="B336" s="50"/>
      <c r="C336" s="17"/>
      <c r="D336" s="46">
        <v>14351255.140000001</v>
      </c>
      <c r="E336" s="36">
        <v>16193961.140000001</v>
      </c>
      <c r="G336" s="9" t="s">
        <v>182</v>
      </c>
      <c r="H336" s="10"/>
      <c r="I336" s="10"/>
      <c r="J336" s="27">
        <v>0</v>
      </c>
      <c r="K336" s="27">
        <v>0</v>
      </c>
    </row>
    <row r="337" spans="1:12" ht="9.75" customHeight="1" x14ac:dyDescent="0.3"/>
    <row r="338" spans="1:12" x14ac:dyDescent="0.3">
      <c r="A338" s="21" t="s">
        <v>183</v>
      </c>
      <c r="B338" s="22"/>
      <c r="C338" s="22"/>
      <c r="D338" s="22"/>
      <c r="E338" s="187"/>
      <c r="F338" s="22"/>
      <c r="G338" s="22"/>
      <c r="H338" s="22"/>
      <c r="I338" s="22"/>
      <c r="J338" s="22"/>
      <c r="K338" s="143"/>
    </row>
    <row r="339" spans="1:12" ht="7.5" customHeight="1" x14ac:dyDescent="0.3">
      <c r="A339" s="23"/>
      <c r="D339" s="43"/>
    </row>
    <row r="340" spans="1:12" x14ac:dyDescent="0.3">
      <c r="A340" s="23" t="s">
        <v>184</v>
      </c>
      <c r="E340" s="182"/>
      <c r="I340" s="42"/>
    </row>
    <row r="341" spans="1:12" ht="6" customHeight="1" x14ac:dyDescent="0.3">
      <c r="A341" s="23"/>
    </row>
    <row r="342" spans="1:12" x14ac:dyDescent="0.3">
      <c r="A342" s="9" t="s">
        <v>185</v>
      </c>
      <c r="B342" s="10"/>
      <c r="C342" s="10"/>
      <c r="D342" s="14"/>
      <c r="E342" s="51">
        <f>SUM(E343:E345)</f>
        <v>-0.01</v>
      </c>
      <c r="G342" s="9" t="s">
        <v>411</v>
      </c>
      <c r="H342" s="10"/>
      <c r="I342" s="10"/>
      <c r="J342" s="13"/>
      <c r="K342" s="27">
        <f>+K343+K353</f>
        <v>617314.61</v>
      </c>
    </row>
    <row r="343" spans="1:12" s="20" customFormat="1" x14ac:dyDescent="0.25">
      <c r="A343" s="37" t="s">
        <v>187</v>
      </c>
      <c r="B343" s="38"/>
      <c r="C343" s="38"/>
      <c r="D343" s="52"/>
      <c r="E343" s="53">
        <v>0</v>
      </c>
      <c r="G343" s="86" t="s">
        <v>420</v>
      </c>
      <c r="H343" s="87"/>
      <c r="I343" s="87"/>
      <c r="J343" s="87"/>
      <c r="K343" s="26">
        <f>SUM(K344:K352)</f>
        <v>372770.33999999997</v>
      </c>
    </row>
    <row r="344" spans="1:12" s="20" customFormat="1" x14ac:dyDescent="0.25">
      <c r="A344" s="37" t="s">
        <v>433</v>
      </c>
      <c r="B344" s="38"/>
      <c r="C344" s="38"/>
      <c r="D344" s="52"/>
      <c r="E344" s="53">
        <v>-0.01</v>
      </c>
      <c r="G344" s="37" t="s">
        <v>446</v>
      </c>
      <c r="H344" s="38"/>
      <c r="I344" s="38"/>
      <c r="J344" s="52"/>
      <c r="K344" s="39">
        <v>346104.17</v>
      </c>
      <c r="L344" s="82"/>
    </row>
    <row r="345" spans="1:12" s="20" customFormat="1" x14ac:dyDescent="0.3">
      <c r="A345" s="37" t="s">
        <v>188</v>
      </c>
      <c r="B345" s="38"/>
      <c r="C345" s="38"/>
      <c r="D345" s="52"/>
      <c r="E345" s="53">
        <v>0</v>
      </c>
      <c r="G345" s="145" t="s">
        <v>412</v>
      </c>
      <c r="H345" s="38"/>
      <c r="I345" s="38"/>
      <c r="J345" s="38"/>
      <c r="K345" s="146">
        <v>8145.56</v>
      </c>
    </row>
    <row r="346" spans="1:12" s="20" customFormat="1" x14ac:dyDescent="0.3">
      <c r="E346" s="82"/>
      <c r="G346" s="145" t="s">
        <v>413</v>
      </c>
      <c r="H346" s="38"/>
      <c r="I346" s="38"/>
      <c r="J346" s="38"/>
      <c r="K346" s="146">
        <v>7000.58</v>
      </c>
    </row>
    <row r="347" spans="1:12" s="20" customFormat="1" x14ac:dyDescent="0.3">
      <c r="A347" s="44" t="s">
        <v>186</v>
      </c>
      <c r="B347" s="44"/>
      <c r="C347" s="9"/>
      <c r="D347" s="14"/>
      <c r="E347" s="27">
        <f>SUM(E348:E357)</f>
        <v>77129.25</v>
      </c>
      <c r="G347" s="145" t="s">
        <v>414</v>
      </c>
      <c r="H347" s="38"/>
      <c r="I347" s="38"/>
      <c r="J347" s="38"/>
      <c r="K347" s="146">
        <v>0.5</v>
      </c>
    </row>
    <row r="348" spans="1:12" s="20" customFormat="1" x14ac:dyDescent="0.3">
      <c r="A348" s="132" t="s">
        <v>334</v>
      </c>
      <c r="B348" s="132"/>
      <c r="C348" s="37"/>
      <c r="D348" s="52"/>
      <c r="E348" s="39">
        <v>0.01</v>
      </c>
      <c r="G348" s="145" t="s">
        <v>415</v>
      </c>
      <c r="H348" s="38"/>
      <c r="I348" s="38"/>
      <c r="J348" s="38"/>
      <c r="K348" s="146">
        <v>7466.67</v>
      </c>
    </row>
    <row r="349" spans="1:12" s="20" customFormat="1" x14ac:dyDescent="0.3">
      <c r="A349" s="132" t="s">
        <v>335</v>
      </c>
      <c r="B349" s="132"/>
      <c r="C349" s="37"/>
      <c r="D349" s="52"/>
      <c r="E349" s="39">
        <v>7.0000000000000007E-2</v>
      </c>
      <c r="G349" s="145" t="s">
        <v>416</v>
      </c>
      <c r="H349" s="38"/>
      <c r="I349" s="38"/>
      <c r="J349" s="38"/>
      <c r="K349" s="146">
        <v>4052.74</v>
      </c>
    </row>
    <row r="350" spans="1:12" s="20" customFormat="1" x14ac:dyDescent="0.3">
      <c r="A350" s="132" t="s">
        <v>408</v>
      </c>
      <c r="B350" s="38"/>
      <c r="C350" s="38"/>
      <c r="D350" s="52"/>
      <c r="E350" s="132">
        <v>0.03</v>
      </c>
      <c r="G350" s="145" t="s">
        <v>417</v>
      </c>
      <c r="H350" s="38"/>
      <c r="I350" s="38"/>
      <c r="J350" s="38"/>
      <c r="K350" s="146">
        <v>0.1</v>
      </c>
    </row>
    <row r="351" spans="1:12" s="20" customFormat="1" x14ac:dyDescent="0.3">
      <c r="A351" s="37" t="s">
        <v>409</v>
      </c>
      <c r="B351" s="38"/>
      <c r="C351" s="38"/>
      <c r="D351" s="52"/>
      <c r="E351" s="132">
        <v>0.01</v>
      </c>
      <c r="G351" s="145" t="s">
        <v>418</v>
      </c>
      <c r="H351" s="38"/>
      <c r="I351" s="38"/>
      <c r="J351" s="38"/>
      <c r="K351" s="146">
        <v>0.49</v>
      </c>
    </row>
    <row r="352" spans="1:12" s="20" customFormat="1" x14ac:dyDescent="0.3">
      <c r="A352" s="37" t="s">
        <v>434</v>
      </c>
      <c r="B352" s="38"/>
      <c r="C352" s="38"/>
      <c r="D352" s="52"/>
      <c r="E352" s="132">
        <v>80</v>
      </c>
      <c r="G352" s="145" t="s">
        <v>435</v>
      </c>
      <c r="H352" s="38"/>
      <c r="I352" s="38"/>
      <c r="J352" s="38"/>
      <c r="K352" s="146">
        <v>-0.47</v>
      </c>
    </row>
    <row r="353" spans="1:11" s="20" customFormat="1" x14ac:dyDescent="0.25">
      <c r="A353" s="37" t="s">
        <v>355</v>
      </c>
      <c r="B353" s="38"/>
      <c r="C353" s="38"/>
      <c r="D353" s="52"/>
      <c r="E353" s="39">
        <v>10</v>
      </c>
      <c r="G353" s="86" t="s">
        <v>419</v>
      </c>
      <c r="H353" s="38"/>
      <c r="I353" s="38"/>
      <c r="J353" s="38"/>
      <c r="K353" s="26">
        <f>SUM(K354:K358)</f>
        <v>244544.27000000002</v>
      </c>
    </row>
    <row r="354" spans="1:11" s="20" customFormat="1" x14ac:dyDescent="0.3">
      <c r="A354" s="37" t="s">
        <v>356</v>
      </c>
      <c r="B354" s="38"/>
      <c r="C354" s="38"/>
      <c r="D354" s="52"/>
      <c r="E354" s="132">
        <v>0.8</v>
      </c>
      <c r="G354" s="145" t="s">
        <v>421</v>
      </c>
      <c r="H354" s="38"/>
      <c r="I354" s="38"/>
      <c r="J354" s="38"/>
      <c r="K354" s="147">
        <v>20009.169999999998</v>
      </c>
    </row>
    <row r="355" spans="1:11" s="20" customFormat="1" x14ac:dyDescent="0.3">
      <c r="A355" s="37" t="s">
        <v>410</v>
      </c>
      <c r="B355" s="38"/>
      <c r="C355" s="38"/>
      <c r="D355" s="52"/>
      <c r="E355" s="132">
        <v>-0.92</v>
      </c>
      <c r="G355" s="145" t="s">
        <v>425</v>
      </c>
      <c r="H355" s="38"/>
      <c r="I355" s="38"/>
      <c r="J355" s="38"/>
      <c r="K355" s="147">
        <v>109822.5</v>
      </c>
    </row>
    <row r="356" spans="1:11" s="20" customFormat="1" x14ac:dyDescent="0.3">
      <c r="A356" s="37" t="s">
        <v>336</v>
      </c>
      <c r="B356" s="38"/>
      <c r="C356" s="38"/>
      <c r="D356" s="52"/>
      <c r="E356" s="39">
        <v>77039.25</v>
      </c>
      <c r="G356" s="145" t="s">
        <v>422</v>
      </c>
      <c r="H356" s="38"/>
      <c r="I356" s="38"/>
      <c r="J356" s="38"/>
      <c r="K356" s="147">
        <v>23492.81</v>
      </c>
    </row>
    <row r="357" spans="1:11" s="20" customFormat="1" x14ac:dyDescent="0.3">
      <c r="A357" s="37" t="s">
        <v>445</v>
      </c>
      <c r="B357" s="38"/>
      <c r="C357" s="38"/>
      <c r="D357" s="38"/>
      <c r="E357" s="39">
        <v>0</v>
      </c>
      <c r="G357" s="145" t="s">
        <v>423</v>
      </c>
      <c r="H357" s="38"/>
      <c r="I357" s="38"/>
      <c r="J357" s="38"/>
      <c r="K357" s="147">
        <v>71604.929999999993</v>
      </c>
    </row>
    <row r="358" spans="1:11" s="20" customFormat="1" x14ac:dyDescent="0.3">
      <c r="G358" s="145" t="s">
        <v>424</v>
      </c>
      <c r="H358" s="38"/>
      <c r="I358" s="38"/>
      <c r="J358" s="38"/>
      <c r="K358" s="147">
        <v>19614.86</v>
      </c>
    </row>
    <row r="359" spans="1:11" s="20" customFormat="1" x14ac:dyDescent="0.3">
      <c r="G359" s="148" t="s">
        <v>426</v>
      </c>
      <c r="H359" s="38"/>
      <c r="I359" s="38"/>
      <c r="J359" s="52"/>
      <c r="K359" s="26">
        <v>0</v>
      </c>
    </row>
    <row r="360" spans="1:11" s="20" customFormat="1" ht="7.5" customHeight="1" x14ac:dyDescent="0.3">
      <c r="G360" s="188"/>
      <c r="K360" s="99"/>
    </row>
    <row r="361" spans="1:11" x14ac:dyDescent="0.3">
      <c r="A361" s="23" t="s">
        <v>189</v>
      </c>
      <c r="E361" s="42"/>
      <c r="G361" s="23" t="s">
        <v>190</v>
      </c>
      <c r="J361" s="43"/>
      <c r="K361" s="42"/>
    </row>
    <row r="362" spans="1:11" ht="9.75" customHeight="1" x14ac:dyDescent="0.3">
      <c r="E362" s="42"/>
      <c r="F362" s="42"/>
      <c r="J362" s="43"/>
      <c r="K362" s="42"/>
    </row>
    <row r="363" spans="1:11" x14ac:dyDescent="0.3">
      <c r="A363" s="9" t="s">
        <v>189</v>
      </c>
      <c r="B363" s="10"/>
      <c r="C363" s="10"/>
      <c r="D363" s="11"/>
      <c r="E363" s="27">
        <f>+E364</f>
        <v>0</v>
      </c>
      <c r="F363" s="42"/>
      <c r="G363" s="9" t="s">
        <v>190</v>
      </c>
      <c r="H363" s="10"/>
      <c r="I363" s="10"/>
      <c r="J363" s="11"/>
      <c r="K363" s="27">
        <f>SUM(K364:K365)</f>
        <v>0</v>
      </c>
    </row>
    <row r="364" spans="1:11" x14ac:dyDescent="0.3">
      <c r="A364" s="12" t="s">
        <v>189</v>
      </c>
      <c r="B364" s="13"/>
      <c r="C364" s="13"/>
      <c r="D364" s="58"/>
      <c r="E364" s="36">
        <v>0</v>
      </c>
      <c r="F364" s="42"/>
      <c r="G364" s="12" t="s">
        <v>191</v>
      </c>
      <c r="H364" s="13"/>
      <c r="I364" s="13"/>
      <c r="J364" s="14"/>
      <c r="K364" s="36">
        <v>0</v>
      </c>
    </row>
    <row r="365" spans="1:11" x14ac:dyDescent="0.3">
      <c r="A365" s="12"/>
      <c r="B365" s="13"/>
      <c r="C365" s="13"/>
      <c r="D365" s="58"/>
      <c r="E365" s="36">
        <v>0</v>
      </c>
      <c r="F365" s="42"/>
      <c r="G365" s="12" t="s">
        <v>192</v>
      </c>
      <c r="H365" s="13"/>
      <c r="I365" s="13"/>
      <c r="J365" s="14"/>
      <c r="K365" s="36">
        <v>0</v>
      </c>
    </row>
    <row r="366" spans="1:11" ht="12" customHeight="1" x14ac:dyDescent="0.3">
      <c r="K366" s="42"/>
    </row>
    <row r="367" spans="1:11" x14ac:dyDescent="0.3">
      <c r="A367" s="23" t="s">
        <v>193</v>
      </c>
      <c r="E367" s="42"/>
      <c r="G367" s="33" t="s">
        <v>194</v>
      </c>
      <c r="K367" s="42"/>
    </row>
    <row r="368" spans="1:11" ht="7.5" customHeight="1" x14ac:dyDescent="0.3">
      <c r="E368" s="42"/>
      <c r="K368" s="42"/>
    </row>
    <row r="369" spans="1:11" x14ac:dyDescent="0.3">
      <c r="A369" s="9" t="s">
        <v>193</v>
      </c>
      <c r="B369" s="10"/>
      <c r="C369" s="10"/>
      <c r="D369" s="11"/>
      <c r="E369" s="27">
        <f>SUM(E370:E371)</f>
        <v>0</v>
      </c>
      <c r="G369" s="59" t="s">
        <v>194</v>
      </c>
      <c r="H369" s="10"/>
      <c r="I369" s="10"/>
      <c r="J369" s="11"/>
      <c r="K369" s="27">
        <f>SUM(K370:K371)</f>
        <v>0</v>
      </c>
    </row>
    <row r="370" spans="1:11" x14ac:dyDescent="0.3">
      <c r="A370" s="12" t="s">
        <v>195</v>
      </c>
      <c r="B370" s="13"/>
      <c r="C370" s="13"/>
      <c r="D370" s="58"/>
      <c r="E370" s="36">
        <v>0</v>
      </c>
      <c r="G370" s="12" t="s">
        <v>196</v>
      </c>
      <c r="H370" s="13"/>
      <c r="I370" s="13"/>
      <c r="J370" s="14"/>
      <c r="K370" s="36">
        <v>0</v>
      </c>
    </row>
    <row r="371" spans="1:11" x14ac:dyDescent="0.3">
      <c r="A371" s="12" t="s">
        <v>197</v>
      </c>
      <c r="B371" s="13"/>
      <c r="C371" s="13"/>
      <c r="D371" s="58"/>
      <c r="E371" s="36">
        <v>0</v>
      </c>
      <c r="G371" s="12" t="s">
        <v>198</v>
      </c>
      <c r="H371" s="13"/>
      <c r="I371" s="13"/>
      <c r="J371" s="14"/>
      <c r="K371" s="36">
        <v>0</v>
      </c>
    </row>
    <row r="373" spans="1:11" x14ac:dyDescent="0.3">
      <c r="A373" s="233" t="s">
        <v>199</v>
      </c>
      <c r="B373" s="241"/>
      <c r="C373" s="241"/>
      <c r="D373" s="241"/>
      <c r="E373" s="241"/>
      <c r="F373" s="241"/>
      <c r="G373" s="241"/>
      <c r="H373" s="241"/>
      <c r="I373" s="241"/>
      <c r="J373" s="241"/>
      <c r="K373" s="241"/>
    </row>
    <row r="375" spans="1:11" x14ac:dyDescent="0.3">
      <c r="A375" s="21" t="s">
        <v>200</v>
      </c>
      <c r="B375" s="22"/>
      <c r="C375" s="22"/>
      <c r="D375" s="22"/>
      <c r="E375" s="22"/>
      <c r="G375" s="21" t="s">
        <v>201</v>
      </c>
      <c r="H375" s="22"/>
      <c r="I375" s="22"/>
      <c r="J375" s="22"/>
      <c r="K375" s="22"/>
    </row>
    <row r="377" spans="1:11" ht="33" customHeight="1" x14ac:dyDescent="0.3">
      <c r="A377" s="252" t="s">
        <v>202</v>
      </c>
      <c r="B377" s="253"/>
      <c r="C377" s="60">
        <v>2026</v>
      </c>
      <c r="D377" s="60">
        <v>2025</v>
      </c>
      <c r="E377" s="98"/>
      <c r="G377" s="254" t="s">
        <v>202</v>
      </c>
      <c r="H377" s="255"/>
      <c r="I377" s="60">
        <v>2026</v>
      </c>
      <c r="J377" s="60">
        <v>2025</v>
      </c>
      <c r="K377" s="98"/>
    </row>
    <row r="378" spans="1:11" x14ac:dyDescent="0.3">
      <c r="A378" s="256" t="s">
        <v>203</v>
      </c>
      <c r="B378" s="256"/>
      <c r="C378" s="39">
        <v>3737332.36</v>
      </c>
      <c r="D378" s="39">
        <v>3737332.36</v>
      </c>
      <c r="E378" s="99"/>
      <c r="G378" s="251" t="s">
        <v>204</v>
      </c>
      <c r="H378" s="251"/>
      <c r="I378" s="104">
        <v>3402147.8</v>
      </c>
      <c r="J378" s="104">
        <v>-497155.64</v>
      </c>
      <c r="K378" s="82"/>
    </row>
    <row r="379" spans="1:11" x14ac:dyDescent="0.3">
      <c r="A379" s="37" t="s">
        <v>205</v>
      </c>
      <c r="B379" s="52"/>
      <c r="C379" s="39">
        <v>0</v>
      </c>
      <c r="D379" s="39">
        <v>0</v>
      </c>
      <c r="E379" s="82"/>
      <c r="G379" s="251" t="s">
        <v>206</v>
      </c>
      <c r="H379" s="251"/>
      <c r="I379" s="104">
        <v>3224433.64</v>
      </c>
      <c r="J379" s="104">
        <v>3721589.28</v>
      </c>
      <c r="K379" s="82"/>
    </row>
    <row r="380" spans="1:11" x14ac:dyDescent="0.3">
      <c r="A380" s="268" t="s">
        <v>207</v>
      </c>
      <c r="B380" s="269"/>
      <c r="C380" s="39">
        <v>0</v>
      </c>
      <c r="D380" s="39">
        <v>0</v>
      </c>
      <c r="E380" s="82"/>
      <c r="G380" s="251" t="s">
        <v>208</v>
      </c>
      <c r="H380" s="251"/>
      <c r="I380" s="104">
        <v>0</v>
      </c>
      <c r="J380" s="104">
        <v>0</v>
      </c>
      <c r="K380" s="82"/>
    </row>
    <row r="381" spans="1:11" x14ac:dyDescent="0.3">
      <c r="G381" s="251" t="s">
        <v>209</v>
      </c>
      <c r="H381" s="251"/>
      <c r="I381" s="104">
        <v>880638.22</v>
      </c>
      <c r="J381" s="104">
        <v>880638.22</v>
      </c>
      <c r="K381" s="82"/>
    </row>
    <row r="382" spans="1:11" ht="29.25" customHeight="1" x14ac:dyDescent="0.3">
      <c r="G382" s="251" t="s">
        <v>210</v>
      </c>
      <c r="H382" s="251"/>
      <c r="I382" s="104">
        <v>-414901.97</v>
      </c>
      <c r="J382" s="104">
        <v>-415690.97</v>
      </c>
      <c r="K382" s="82"/>
    </row>
    <row r="384" spans="1:11" x14ac:dyDescent="0.3">
      <c r="A384" s="233" t="s">
        <v>211</v>
      </c>
      <c r="B384" s="241"/>
      <c r="C384" s="241"/>
      <c r="D384" s="241"/>
      <c r="E384" s="241"/>
      <c r="F384" s="241"/>
      <c r="G384" s="241"/>
      <c r="H384" s="241"/>
      <c r="I384" s="241"/>
      <c r="J384" s="241"/>
      <c r="K384" s="241"/>
    </row>
    <row r="385" spans="1:11" ht="8.4499999999999993" customHeight="1" x14ac:dyDescent="0.3"/>
    <row r="386" spans="1:11" x14ac:dyDescent="0.3">
      <c r="A386" s="31" t="s">
        <v>212</v>
      </c>
      <c r="B386" s="22"/>
      <c r="C386" s="22"/>
      <c r="D386" s="22"/>
      <c r="E386" s="22"/>
      <c r="F386" s="22"/>
      <c r="G386" s="22"/>
      <c r="H386" s="22"/>
      <c r="I386" s="22"/>
      <c r="J386" s="22"/>
      <c r="K386" s="22"/>
    </row>
    <row r="387" spans="1:11" ht="10.15" customHeight="1" x14ac:dyDescent="0.3">
      <c r="A387" s="33"/>
    </row>
    <row r="388" spans="1:11" x14ac:dyDescent="0.3">
      <c r="A388" s="33" t="s">
        <v>213</v>
      </c>
    </row>
    <row r="389" spans="1:11" ht="10.15" customHeight="1" x14ac:dyDescent="0.3"/>
    <row r="390" spans="1:11" x14ac:dyDescent="0.3">
      <c r="A390" s="62" t="s">
        <v>214</v>
      </c>
      <c r="B390" s="63"/>
      <c r="C390" s="63"/>
      <c r="D390" s="64"/>
      <c r="E390" s="44">
        <v>2026</v>
      </c>
      <c r="F390" s="44">
        <v>2025</v>
      </c>
    </row>
    <row r="391" spans="1:11" ht="14.25" customHeight="1" x14ac:dyDescent="0.3">
      <c r="A391" s="149" t="s">
        <v>214</v>
      </c>
      <c r="B391" s="63"/>
      <c r="C391" s="63"/>
      <c r="D391" s="64"/>
      <c r="E391" s="65">
        <v>30000</v>
      </c>
      <c r="F391" s="65">
        <v>0</v>
      </c>
    </row>
    <row r="392" spans="1:11" ht="14.25" customHeight="1" x14ac:dyDescent="0.3">
      <c r="A392" s="12" t="s">
        <v>159</v>
      </c>
      <c r="B392" s="13"/>
      <c r="C392" s="13"/>
      <c r="D392" s="14"/>
      <c r="E392" s="65">
        <v>660276.79</v>
      </c>
      <c r="F392" s="65">
        <v>1336498.97</v>
      </c>
      <c r="H392" s="42"/>
      <c r="J392" s="42"/>
    </row>
    <row r="393" spans="1:11" ht="14.25" customHeight="1" x14ac:dyDescent="0.3">
      <c r="A393" s="12" t="s">
        <v>215</v>
      </c>
      <c r="B393" s="13"/>
      <c r="C393" s="13"/>
      <c r="D393" s="14"/>
      <c r="E393" s="65">
        <v>0</v>
      </c>
      <c r="F393" s="65">
        <v>0</v>
      </c>
    </row>
    <row r="394" spans="1:11" ht="14.25" customHeight="1" x14ac:dyDescent="0.3">
      <c r="A394" s="12" t="s">
        <v>216</v>
      </c>
      <c r="B394" s="13"/>
      <c r="C394" s="13"/>
      <c r="D394" s="14"/>
      <c r="E394" s="65">
        <v>3728602.44</v>
      </c>
      <c r="F394" s="65">
        <v>1410062.96</v>
      </c>
    </row>
    <row r="395" spans="1:11" ht="14.25" customHeight="1" x14ac:dyDescent="0.3">
      <c r="A395" s="12" t="s">
        <v>217</v>
      </c>
      <c r="B395" s="13"/>
      <c r="C395" s="13"/>
      <c r="D395" s="14"/>
      <c r="E395" s="65">
        <v>0</v>
      </c>
      <c r="F395" s="65">
        <v>0</v>
      </c>
    </row>
    <row r="396" spans="1:11" ht="14.25" customHeight="1" x14ac:dyDescent="0.3">
      <c r="A396" s="12" t="s">
        <v>218</v>
      </c>
      <c r="B396" s="13"/>
      <c r="C396" s="13"/>
      <c r="D396" s="14"/>
      <c r="E396" s="65">
        <v>0</v>
      </c>
      <c r="F396" s="65">
        <v>0</v>
      </c>
    </row>
    <row r="397" spans="1:11" ht="14.25" customHeight="1" x14ac:dyDescent="0.3">
      <c r="A397" s="12" t="s">
        <v>219</v>
      </c>
      <c r="B397" s="13"/>
      <c r="C397" s="13"/>
      <c r="D397" s="14"/>
      <c r="E397" s="65">
        <v>0</v>
      </c>
      <c r="F397" s="65">
        <v>0</v>
      </c>
    </row>
    <row r="398" spans="1:11" ht="8.4499999999999993" customHeight="1" x14ac:dyDescent="0.3">
      <c r="E398" s="42"/>
      <c r="F398" s="42"/>
    </row>
    <row r="399" spans="1:11" x14ac:dyDescent="0.3">
      <c r="A399" s="21" t="s">
        <v>220</v>
      </c>
      <c r="B399" s="22"/>
      <c r="C399" s="22"/>
      <c r="D399" s="22"/>
      <c r="E399" s="22"/>
      <c r="F399" s="22"/>
      <c r="G399" s="22"/>
      <c r="H399" s="22"/>
      <c r="I399" s="22"/>
      <c r="J399" s="22"/>
      <c r="K399" s="22"/>
    </row>
    <row r="400" spans="1:11" ht="6" customHeight="1" x14ac:dyDescent="0.3"/>
    <row r="401" spans="1:9" ht="16.5" customHeight="1" x14ac:dyDescent="0.3">
      <c r="A401" s="92" t="s">
        <v>221</v>
      </c>
      <c r="B401" s="90"/>
      <c r="C401" s="90"/>
      <c r="D401" s="90"/>
      <c r="E401" s="91">
        <v>2026</v>
      </c>
      <c r="F401" s="91">
        <v>2025</v>
      </c>
    </row>
    <row r="402" spans="1:9" x14ac:dyDescent="0.3">
      <c r="A402" s="9" t="s">
        <v>222</v>
      </c>
      <c r="B402" s="10"/>
      <c r="C402" s="10"/>
      <c r="D402" s="11"/>
      <c r="E402" s="27">
        <f>SUM(E403:E409)</f>
        <v>0</v>
      </c>
      <c r="F402" s="27">
        <f>SUM(F403:F409)</f>
        <v>0</v>
      </c>
      <c r="H402" s="66"/>
      <c r="I402" s="66"/>
    </row>
    <row r="403" spans="1:9" x14ac:dyDescent="0.3">
      <c r="A403" s="12" t="s">
        <v>223</v>
      </c>
      <c r="B403" s="13"/>
      <c r="C403" s="13"/>
      <c r="D403" s="14"/>
      <c r="E403" s="36">
        <v>0</v>
      </c>
      <c r="F403" s="36">
        <v>0</v>
      </c>
    </row>
    <row r="404" spans="1:9" x14ac:dyDescent="0.3">
      <c r="A404" s="12" t="s">
        <v>224</v>
      </c>
      <c r="B404" s="13"/>
      <c r="C404" s="13"/>
      <c r="D404" s="14"/>
      <c r="E404" s="36">
        <v>0</v>
      </c>
      <c r="F404" s="36">
        <v>0</v>
      </c>
    </row>
    <row r="405" spans="1:9" x14ac:dyDescent="0.3">
      <c r="A405" s="12" t="s">
        <v>225</v>
      </c>
      <c r="B405" s="13"/>
      <c r="C405" s="13"/>
      <c r="D405" s="14"/>
      <c r="E405" s="36">
        <v>0</v>
      </c>
      <c r="F405" s="36">
        <v>0</v>
      </c>
    </row>
    <row r="406" spans="1:9" x14ac:dyDescent="0.3">
      <c r="A406" s="12" t="s">
        <v>226</v>
      </c>
      <c r="B406" s="13"/>
      <c r="C406" s="13"/>
      <c r="D406" s="14"/>
      <c r="E406" s="36">
        <v>0</v>
      </c>
      <c r="F406" s="36">
        <v>0</v>
      </c>
    </row>
    <row r="407" spans="1:9" x14ac:dyDescent="0.3">
      <c r="A407" s="12" t="s">
        <v>227</v>
      </c>
      <c r="B407" s="13"/>
      <c r="C407" s="13"/>
      <c r="D407" s="14"/>
      <c r="E407" s="36">
        <v>0</v>
      </c>
      <c r="F407" s="36">
        <v>0</v>
      </c>
    </row>
    <row r="408" spans="1:9" x14ac:dyDescent="0.3">
      <c r="A408" s="12" t="s">
        <v>228</v>
      </c>
      <c r="B408" s="13"/>
      <c r="C408" s="13"/>
      <c r="D408" s="14"/>
      <c r="E408" s="36">
        <v>0</v>
      </c>
      <c r="F408" s="36">
        <v>0</v>
      </c>
    </row>
    <row r="409" spans="1:9" x14ac:dyDescent="0.3">
      <c r="A409" s="12" t="s">
        <v>229</v>
      </c>
      <c r="B409" s="13"/>
      <c r="C409" s="13"/>
      <c r="D409" s="14"/>
      <c r="E409" s="36">
        <v>0</v>
      </c>
      <c r="F409" s="36">
        <v>0</v>
      </c>
    </row>
    <row r="410" spans="1:9" x14ac:dyDescent="0.3">
      <c r="A410" s="9" t="s">
        <v>230</v>
      </c>
      <c r="B410" s="10"/>
      <c r="C410" s="10"/>
      <c r="D410" s="11"/>
      <c r="E410" s="27">
        <f>SUM(E411:E418)</f>
        <v>830680.21</v>
      </c>
      <c r="F410" s="27">
        <f>SUM(F411:F418)</f>
        <v>731051.3</v>
      </c>
    </row>
    <row r="411" spans="1:9" x14ac:dyDescent="0.3">
      <c r="A411" s="12" t="s">
        <v>231</v>
      </c>
      <c r="B411" s="13"/>
      <c r="C411" s="13"/>
      <c r="D411" s="14"/>
      <c r="E411" s="36">
        <v>756658.07</v>
      </c>
      <c r="F411" s="36">
        <v>255022.82</v>
      </c>
    </row>
    <row r="412" spans="1:9" x14ac:dyDescent="0.3">
      <c r="A412" s="12" t="s">
        <v>232</v>
      </c>
      <c r="B412" s="13"/>
      <c r="C412" s="13"/>
      <c r="D412" s="14"/>
      <c r="E412" s="36">
        <v>45523.14</v>
      </c>
      <c r="F412" s="36">
        <v>67821.759999999995</v>
      </c>
    </row>
    <row r="413" spans="1:9" x14ac:dyDescent="0.3">
      <c r="A413" s="12" t="s">
        <v>233</v>
      </c>
      <c r="B413" s="13"/>
      <c r="C413" s="13"/>
      <c r="D413" s="14"/>
      <c r="E413" s="36">
        <v>0</v>
      </c>
      <c r="F413" s="36">
        <v>0</v>
      </c>
    </row>
    <row r="414" spans="1:9" x14ac:dyDescent="0.3">
      <c r="A414" s="12" t="s">
        <v>234</v>
      </c>
      <c r="B414" s="13"/>
      <c r="C414" s="13"/>
      <c r="D414" s="14"/>
      <c r="E414" s="36">
        <v>0</v>
      </c>
      <c r="F414" s="36">
        <v>309900</v>
      </c>
    </row>
    <row r="415" spans="1:9" x14ac:dyDescent="0.3">
      <c r="A415" s="12" t="s">
        <v>235</v>
      </c>
      <c r="B415" s="13"/>
      <c r="C415" s="13"/>
      <c r="D415" s="14"/>
      <c r="E415" s="36">
        <v>0</v>
      </c>
      <c r="F415" s="36">
        <v>0</v>
      </c>
    </row>
    <row r="416" spans="1:9" x14ac:dyDescent="0.3">
      <c r="A416" s="12" t="s">
        <v>236</v>
      </c>
      <c r="B416" s="13"/>
      <c r="C416" s="13"/>
      <c r="D416" s="14"/>
      <c r="E416" s="36">
        <v>28499</v>
      </c>
      <c r="F416" s="36">
        <v>98306.72</v>
      </c>
    </row>
    <row r="417" spans="1:11" x14ac:dyDescent="0.3">
      <c r="A417" s="12" t="s">
        <v>237</v>
      </c>
      <c r="B417" s="13"/>
      <c r="C417" s="13"/>
      <c r="D417" s="14"/>
      <c r="E417" s="36">
        <v>0</v>
      </c>
      <c r="F417" s="36">
        <v>0</v>
      </c>
    </row>
    <row r="418" spans="1:11" x14ac:dyDescent="0.3">
      <c r="A418" s="12" t="s">
        <v>238</v>
      </c>
      <c r="B418" s="13"/>
      <c r="C418" s="13"/>
      <c r="D418" s="14"/>
      <c r="E418" s="36">
        <v>0</v>
      </c>
      <c r="F418" s="36">
        <v>0</v>
      </c>
    </row>
    <row r="419" spans="1:11" x14ac:dyDescent="0.3">
      <c r="A419" s="9" t="s">
        <v>239</v>
      </c>
      <c r="B419" s="10"/>
      <c r="C419" s="10"/>
      <c r="D419" s="11"/>
      <c r="E419" s="27">
        <f>SUM(E420)</f>
        <v>0</v>
      </c>
      <c r="F419" s="27">
        <f>SUM(F420)</f>
        <v>491294.32</v>
      </c>
      <c r="I419" s="66"/>
    </row>
    <row r="420" spans="1:11" x14ac:dyDescent="0.3">
      <c r="A420" s="12" t="s">
        <v>176</v>
      </c>
      <c r="B420" s="13"/>
      <c r="C420" s="13"/>
      <c r="D420" s="14"/>
      <c r="E420" s="36">
        <v>0</v>
      </c>
      <c r="F420" s="36">
        <v>491294.32</v>
      </c>
    </row>
    <row r="421" spans="1:11" ht="8.4499999999999993" customHeight="1" x14ac:dyDescent="0.3">
      <c r="E421" s="42"/>
      <c r="F421" s="42"/>
    </row>
    <row r="422" spans="1:11" ht="8.4499999999999993" customHeight="1" x14ac:dyDescent="0.3">
      <c r="E422" s="42"/>
      <c r="F422" s="42"/>
    </row>
    <row r="423" spans="1:11" ht="8.4499999999999993" customHeight="1" x14ac:dyDescent="0.3">
      <c r="E423" s="42"/>
      <c r="F423" s="42"/>
    </row>
    <row r="424" spans="1:11" ht="8.4499999999999993" customHeight="1" x14ac:dyDescent="0.3">
      <c r="E424" s="42"/>
      <c r="F424" s="42"/>
    </row>
    <row r="425" spans="1:11" ht="15.75" customHeight="1" x14ac:dyDescent="0.3">
      <c r="E425" s="42"/>
      <c r="F425" s="42"/>
    </row>
    <row r="426" spans="1:11" x14ac:dyDescent="0.3">
      <c r="A426" s="21" t="s">
        <v>240</v>
      </c>
      <c r="B426" s="22"/>
      <c r="C426" s="22"/>
      <c r="D426" s="22"/>
      <c r="E426" s="22"/>
      <c r="F426" s="22"/>
      <c r="G426" s="22"/>
      <c r="H426" s="22"/>
      <c r="I426" s="22"/>
      <c r="J426" s="22"/>
      <c r="K426" s="22"/>
    </row>
    <row r="427" spans="1:11" ht="7.15" customHeight="1" x14ac:dyDescent="0.3"/>
    <row r="428" spans="1:11" s="20" customFormat="1" x14ac:dyDescent="0.25">
      <c r="A428" s="86" t="s">
        <v>241</v>
      </c>
      <c r="B428" s="87"/>
      <c r="C428" s="87"/>
      <c r="D428" s="87"/>
      <c r="E428" s="61">
        <v>2026</v>
      </c>
      <c r="F428" s="61">
        <v>2025</v>
      </c>
    </row>
    <row r="429" spans="1:11" s="20" customFormat="1" x14ac:dyDescent="0.25">
      <c r="A429" s="83" t="s">
        <v>242</v>
      </c>
      <c r="B429" s="84"/>
      <c r="C429" s="84"/>
      <c r="D429" s="85"/>
      <c r="E429" s="39">
        <v>3402147.8</v>
      </c>
      <c r="F429" s="39">
        <v>-497155.64</v>
      </c>
    </row>
    <row r="430" spans="1:11" s="20" customFormat="1" x14ac:dyDescent="0.25">
      <c r="A430" s="86" t="s">
        <v>243</v>
      </c>
      <c r="B430" s="87"/>
      <c r="C430" s="87"/>
      <c r="D430" s="87"/>
      <c r="E430" s="54"/>
      <c r="F430" s="53"/>
      <c r="G430" s="209" t="s">
        <v>338</v>
      </c>
      <c r="H430" s="210"/>
      <c r="I430" s="210"/>
      <c r="J430" s="210"/>
      <c r="K430" s="210"/>
    </row>
    <row r="431" spans="1:11" s="20" customFormat="1" x14ac:dyDescent="0.25">
      <c r="A431" s="55" t="s">
        <v>436</v>
      </c>
      <c r="B431" s="56"/>
      <c r="C431" s="56"/>
      <c r="D431" s="57"/>
      <c r="E431" s="67">
        <v>0</v>
      </c>
      <c r="F431" s="67">
        <v>2347467.27</v>
      </c>
      <c r="G431" s="211"/>
      <c r="H431" s="210"/>
      <c r="I431" s="210"/>
      <c r="J431" s="210"/>
      <c r="K431" s="210"/>
    </row>
    <row r="432" spans="1:11" s="20" customFormat="1" x14ac:dyDescent="0.25">
      <c r="A432" s="37" t="s">
        <v>244</v>
      </c>
      <c r="B432" s="38"/>
      <c r="C432" s="38"/>
      <c r="D432" s="52"/>
      <c r="E432" s="39">
        <v>0</v>
      </c>
      <c r="F432" s="39">
        <v>357873.31</v>
      </c>
      <c r="G432" s="211"/>
      <c r="H432" s="210"/>
      <c r="I432" s="210"/>
      <c r="J432" s="210"/>
      <c r="K432" s="210"/>
    </row>
    <row r="433" spans="1:11" s="20" customFormat="1" x14ac:dyDescent="0.25">
      <c r="A433" s="37" t="s">
        <v>245</v>
      </c>
      <c r="B433" s="38"/>
      <c r="C433" s="38"/>
      <c r="D433" s="52"/>
      <c r="E433" s="39">
        <v>0</v>
      </c>
      <c r="F433" s="39">
        <v>0</v>
      </c>
      <c r="H433" s="68"/>
    </row>
    <row r="434" spans="1:11" s="20" customFormat="1" x14ac:dyDescent="0.25">
      <c r="A434" s="37" t="s">
        <v>246</v>
      </c>
      <c r="B434" s="38"/>
      <c r="C434" s="38"/>
      <c r="D434" s="52"/>
      <c r="E434" s="39">
        <v>0</v>
      </c>
      <c r="F434" s="39">
        <v>0</v>
      </c>
      <c r="H434" s="82"/>
      <c r="I434" s="82"/>
      <c r="J434" s="183"/>
    </row>
    <row r="435" spans="1:11" s="20" customFormat="1" x14ac:dyDescent="0.3">
      <c r="A435" s="37" t="s">
        <v>438</v>
      </c>
      <c r="B435" s="38"/>
      <c r="C435" s="38"/>
      <c r="D435" s="52"/>
      <c r="E435" s="42">
        <v>-896571.29</v>
      </c>
      <c r="F435" s="42">
        <v>-383820.6</v>
      </c>
      <c r="H435" s="181"/>
      <c r="I435" s="181"/>
      <c r="J435" s="82"/>
    </row>
    <row r="436" spans="1:11" s="20" customFormat="1" x14ac:dyDescent="0.25">
      <c r="A436" s="37" t="s">
        <v>247</v>
      </c>
      <c r="B436" s="38"/>
      <c r="C436" s="38"/>
      <c r="D436" s="52"/>
      <c r="E436" s="39">
        <v>-2579</v>
      </c>
      <c r="F436" s="39">
        <v>0</v>
      </c>
      <c r="H436" s="82"/>
      <c r="I436" s="82"/>
    </row>
    <row r="437" spans="1:11" s="20" customFormat="1" x14ac:dyDescent="0.25">
      <c r="A437" s="86" t="s">
        <v>248</v>
      </c>
      <c r="B437" s="87"/>
      <c r="C437" s="87"/>
      <c r="D437" s="88"/>
      <c r="E437" s="26">
        <f>SUM(E429:E436)</f>
        <v>2502997.5099999998</v>
      </c>
      <c r="F437" s="26">
        <f>SUM(F429:F436)</f>
        <v>1824364.3399999999</v>
      </c>
    </row>
    <row r="438" spans="1:11" ht="9" customHeight="1" x14ac:dyDescent="0.3">
      <c r="H438" s="69"/>
    </row>
    <row r="439" spans="1:11" x14ac:dyDescent="0.3">
      <c r="A439" s="233" t="s">
        <v>249</v>
      </c>
      <c r="B439" s="241"/>
      <c r="C439" s="241"/>
      <c r="D439" s="241"/>
      <c r="E439" s="241"/>
      <c r="F439" s="241"/>
      <c r="G439" s="241"/>
      <c r="H439" s="241"/>
      <c r="I439" s="241"/>
      <c r="J439" s="241"/>
      <c r="K439" s="241"/>
    </row>
    <row r="440" spans="1:11" ht="7.9" customHeight="1" x14ac:dyDescent="0.3"/>
    <row r="441" spans="1:11" x14ac:dyDescent="0.3">
      <c r="A441" s="70" t="s">
        <v>250</v>
      </c>
      <c r="B441" s="71"/>
      <c r="C441" s="71"/>
      <c r="D441" s="71"/>
      <c r="E441" s="72">
        <v>25044205.460000001</v>
      </c>
      <c r="G441" s="70" t="s">
        <v>251</v>
      </c>
      <c r="H441" s="71"/>
      <c r="I441" s="71"/>
      <c r="J441" s="71"/>
      <c r="K441" s="72">
        <f>SUM(K442:K444)</f>
        <v>0</v>
      </c>
    </row>
    <row r="442" spans="1:11" x14ac:dyDescent="0.3">
      <c r="A442" s="9" t="s">
        <v>252</v>
      </c>
      <c r="B442" s="10"/>
      <c r="C442" s="10"/>
      <c r="D442" s="10"/>
      <c r="E442" s="27">
        <f>SUM(E443:E448)</f>
        <v>0</v>
      </c>
      <c r="G442" s="12" t="s">
        <v>253</v>
      </c>
      <c r="H442" s="13"/>
      <c r="I442" s="13"/>
      <c r="J442" s="13"/>
      <c r="K442" s="36">
        <v>0</v>
      </c>
    </row>
    <row r="443" spans="1:11" x14ac:dyDescent="0.3">
      <c r="A443" s="12" t="s">
        <v>254</v>
      </c>
      <c r="B443" s="13"/>
      <c r="C443" s="13"/>
      <c r="D443" s="13"/>
      <c r="E443" s="36">
        <v>0</v>
      </c>
      <c r="G443" s="12" t="s">
        <v>255</v>
      </c>
      <c r="H443" s="13"/>
      <c r="I443" s="13"/>
      <c r="J443" s="13"/>
      <c r="K443" s="36">
        <v>0</v>
      </c>
    </row>
    <row r="444" spans="1:11" x14ac:dyDescent="0.3">
      <c r="A444" s="12" t="s">
        <v>256</v>
      </c>
      <c r="B444" s="13"/>
      <c r="C444" s="13"/>
      <c r="D444" s="13"/>
      <c r="E444" s="36">
        <v>0</v>
      </c>
      <c r="G444" s="12" t="s">
        <v>257</v>
      </c>
      <c r="H444" s="13"/>
      <c r="I444" s="13"/>
      <c r="J444" s="13"/>
      <c r="K444" s="36">
        <v>0</v>
      </c>
    </row>
    <row r="445" spans="1:11" x14ac:dyDescent="0.3">
      <c r="A445" s="12" t="s">
        <v>258</v>
      </c>
      <c r="B445" s="13"/>
      <c r="C445" s="13"/>
      <c r="D445" s="13"/>
      <c r="E445" s="36">
        <v>0</v>
      </c>
      <c r="G445" s="70" t="s">
        <v>259</v>
      </c>
      <c r="H445" s="71"/>
      <c r="I445" s="71"/>
      <c r="J445" s="71"/>
      <c r="K445" s="72">
        <f>+E441-K441</f>
        <v>25044205.460000001</v>
      </c>
    </row>
    <row r="446" spans="1:11" x14ac:dyDescent="0.3">
      <c r="A446" s="12" t="s">
        <v>260</v>
      </c>
      <c r="B446" s="13"/>
      <c r="C446" s="13"/>
      <c r="D446" s="13"/>
      <c r="E446" s="36">
        <v>0</v>
      </c>
    </row>
    <row r="447" spans="1:11" x14ac:dyDescent="0.3">
      <c r="A447" s="12" t="s">
        <v>261</v>
      </c>
      <c r="B447" s="13"/>
      <c r="C447" s="13"/>
      <c r="D447" s="13"/>
      <c r="E447" s="36">
        <v>0</v>
      </c>
    </row>
    <row r="448" spans="1:11" x14ac:dyDescent="0.3">
      <c r="A448" s="12" t="s">
        <v>262</v>
      </c>
      <c r="B448" s="13"/>
      <c r="C448" s="13"/>
      <c r="D448" s="13"/>
      <c r="E448" s="36">
        <v>0</v>
      </c>
    </row>
    <row r="449" spans="1:11" ht="7.9" customHeight="1" x14ac:dyDescent="0.3">
      <c r="E449" s="184"/>
    </row>
    <row r="450" spans="1:11" x14ac:dyDescent="0.3">
      <c r="A450" s="70" t="s">
        <v>263</v>
      </c>
      <c r="B450" s="71"/>
      <c r="C450" s="71"/>
      <c r="D450" s="71"/>
      <c r="E450" s="72">
        <v>22472737.870000001</v>
      </c>
      <c r="G450" s="70" t="s">
        <v>264</v>
      </c>
      <c r="H450" s="71"/>
      <c r="I450" s="71"/>
      <c r="J450" s="71"/>
      <c r="K450" s="72">
        <f>SUM(K451:K457)</f>
        <v>1572502.65</v>
      </c>
    </row>
    <row r="451" spans="1:11" x14ac:dyDescent="0.3">
      <c r="A451" s="9" t="s">
        <v>265</v>
      </c>
      <c r="B451" s="10"/>
      <c r="C451" s="10"/>
      <c r="D451" s="10"/>
      <c r="E451" s="27">
        <f>SUM(E452:E463)</f>
        <v>2403182.86</v>
      </c>
      <c r="G451" s="12" t="s">
        <v>266</v>
      </c>
      <c r="H451" s="13"/>
      <c r="I451" s="13"/>
      <c r="J451" s="13"/>
      <c r="K451" s="36">
        <v>0</v>
      </c>
    </row>
    <row r="452" spans="1:11" x14ac:dyDescent="0.3">
      <c r="A452" s="12" t="s">
        <v>267</v>
      </c>
      <c r="B452" s="13"/>
      <c r="C452" s="13"/>
      <c r="D452" s="13"/>
      <c r="E452" s="36">
        <v>0</v>
      </c>
      <c r="G452" s="12" t="s">
        <v>268</v>
      </c>
      <c r="H452" s="13"/>
      <c r="I452" s="13"/>
      <c r="J452" s="14"/>
      <c r="K452" s="36">
        <v>0</v>
      </c>
    </row>
    <row r="453" spans="1:11" x14ac:dyDescent="0.3">
      <c r="A453" s="12" t="s">
        <v>269</v>
      </c>
      <c r="B453" s="13"/>
      <c r="C453" s="13"/>
      <c r="D453" s="13"/>
      <c r="E453" s="36">
        <v>1572502.65</v>
      </c>
      <c r="G453" s="12" t="s">
        <v>270</v>
      </c>
      <c r="H453" s="13"/>
      <c r="I453" s="13"/>
      <c r="J453" s="14"/>
      <c r="K453" s="36">
        <v>0</v>
      </c>
    </row>
    <row r="454" spans="1:11" x14ac:dyDescent="0.3">
      <c r="A454" s="12" t="s">
        <v>271</v>
      </c>
      <c r="B454" s="13"/>
      <c r="C454" s="13"/>
      <c r="D454" s="13"/>
      <c r="E454" s="36">
        <v>756658.07</v>
      </c>
      <c r="G454" s="12" t="s">
        <v>272</v>
      </c>
      <c r="H454" s="13"/>
      <c r="I454" s="13"/>
      <c r="J454" s="14"/>
      <c r="K454" s="36">
        <v>0</v>
      </c>
    </row>
    <row r="455" spans="1:11" x14ac:dyDescent="0.3">
      <c r="A455" s="12" t="s">
        <v>273</v>
      </c>
      <c r="B455" s="13"/>
      <c r="C455" s="13"/>
      <c r="D455" s="13"/>
      <c r="E455" s="36">
        <v>45523.14</v>
      </c>
      <c r="G455" s="12" t="s">
        <v>274</v>
      </c>
      <c r="H455" s="13"/>
      <c r="I455" s="13"/>
      <c r="J455" s="14"/>
      <c r="K455" s="36">
        <v>0</v>
      </c>
    </row>
    <row r="456" spans="1:11" x14ac:dyDescent="0.3">
      <c r="A456" s="12" t="s">
        <v>275</v>
      </c>
      <c r="B456" s="13"/>
      <c r="C456" s="13"/>
      <c r="D456" s="13"/>
      <c r="E456" s="36">
        <v>0</v>
      </c>
      <c r="G456" s="12" t="s">
        <v>276</v>
      </c>
      <c r="H456" s="13"/>
      <c r="I456" s="13"/>
      <c r="J456" s="14"/>
      <c r="K456" s="205">
        <v>1572502.65</v>
      </c>
    </row>
    <row r="457" spans="1:11" x14ac:dyDescent="0.3">
      <c r="A457" s="12" t="s">
        <v>277</v>
      </c>
      <c r="B457" s="13"/>
      <c r="C457" s="13"/>
      <c r="D457" s="13"/>
      <c r="E457" s="36">
        <v>0</v>
      </c>
      <c r="G457" s="12" t="s">
        <v>278</v>
      </c>
      <c r="H457" s="13"/>
      <c r="I457" s="13"/>
      <c r="J457" s="14"/>
      <c r="K457" s="36">
        <v>0</v>
      </c>
    </row>
    <row r="458" spans="1:11" x14ac:dyDescent="0.3">
      <c r="A458" s="12" t="s">
        <v>279</v>
      </c>
      <c r="B458" s="13"/>
      <c r="C458" s="13"/>
      <c r="D458" s="13"/>
      <c r="E458" s="36">
        <v>0</v>
      </c>
      <c r="G458" s="70" t="s">
        <v>280</v>
      </c>
      <c r="H458" s="71"/>
      <c r="I458" s="71"/>
      <c r="J458" s="71"/>
      <c r="K458" s="72">
        <f>+E450-E451+K450</f>
        <v>21642057.66</v>
      </c>
    </row>
    <row r="459" spans="1:11" x14ac:dyDescent="0.3">
      <c r="A459" s="12" t="s">
        <v>281</v>
      </c>
      <c r="B459" s="13"/>
      <c r="C459" s="13"/>
      <c r="D459" s="13"/>
      <c r="E459" s="36">
        <v>28499</v>
      </c>
    </row>
    <row r="460" spans="1:11" x14ac:dyDescent="0.3">
      <c r="A460" s="12" t="s">
        <v>282</v>
      </c>
      <c r="B460" s="13"/>
      <c r="C460" s="13"/>
      <c r="D460" s="13"/>
      <c r="E460" s="36">
        <v>0</v>
      </c>
    </row>
    <row r="461" spans="1:11" x14ac:dyDescent="0.3">
      <c r="A461" s="12" t="s">
        <v>283</v>
      </c>
      <c r="B461" s="13"/>
      <c r="C461" s="13"/>
      <c r="D461" s="13"/>
      <c r="E461" s="36">
        <v>0</v>
      </c>
    </row>
    <row r="462" spans="1:11" x14ac:dyDescent="0.3">
      <c r="A462" s="12" t="s">
        <v>284</v>
      </c>
      <c r="B462" s="13"/>
      <c r="C462" s="13"/>
      <c r="D462" s="13"/>
      <c r="E462" s="36">
        <v>0</v>
      </c>
    </row>
    <row r="463" spans="1:11" x14ac:dyDescent="0.3">
      <c r="A463" s="12" t="s">
        <v>285</v>
      </c>
      <c r="B463" s="13"/>
      <c r="C463" s="13"/>
      <c r="D463" s="13"/>
      <c r="E463" s="36">
        <v>0</v>
      </c>
    </row>
    <row r="465" spans="1:11" x14ac:dyDescent="0.3">
      <c r="A465" s="228" t="s">
        <v>286</v>
      </c>
      <c r="B465" s="228"/>
      <c r="C465" s="228"/>
      <c r="D465" s="228"/>
      <c r="E465" s="228"/>
      <c r="F465" s="228"/>
      <c r="G465" s="228"/>
      <c r="H465" s="228"/>
      <c r="I465" s="228"/>
      <c r="J465" s="228"/>
      <c r="K465" s="228"/>
    </row>
    <row r="466" spans="1:11" ht="8.25" customHeight="1" x14ac:dyDescent="0.3"/>
    <row r="467" spans="1:11" x14ac:dyDescent="0.3">
      <c r="A467" s="7" t="s">
        <v>287</v>
      </c>
      <c r="B467" s="8"/>
      <c r="C467" s="8"/>
      <c r="D467" s="8"/>
      <c r="E467" s="8"/>
      <c r="F467" s="8"/>
      <c r="G467" s="8"/>
      <c r="H467" s="8"/>
      <c r="I467" s="8"/>
      <c r="J467" s="8"/>
      <c r="K467" s="8"/>
    </row>
    <row r="468" spans="1:11" ht="10.5" customHeight="1" x14ac:dyDescent="0.3"/>
    <row r="469" spans="1:11" x14ac:dyDescent="0.3">
      <c r="A469" s="73" t="s">
        <v>288</v>
      </c>
      <c r="B469" s="74"/>
      <c r="C469" s="74"/>
      <c r="D469" s="75"/>
      <c r="E469" s="76" t="s">
        <v>289</v>
      </c>
    </row>
    <row r="470" spans="1:11" x14ac:dyDescent="0.3">
      <c r="A470" s="12" t="s">
        <v>290</v>
      </c>
      <c r="B470" s="13"/>
      <c r="C470" s="13"/>
      <c r="D470" s="13"/>
      <c r="E470" s="36">
        <v>0</v>
      </c>
      <c r="F470" s="209" t="s">
        <v>296</v>
      </c>
      <c r="G470" s="210"/>
      <c r="H470" s="210"/>
      <c r="I470" s="210"/>
      <c r="J470" s="210"/>
      <c r="K470" s="210"/>
    </row>
    <row r="471" spans="1:11" x14ac:dyDescent="0.3">
      <c r="A471" s="12" t="s">
        <v>291</v>
      </c>
      <c r="B471" s="13"/>
      <c r="C471" s="13"/>
      <c r="D471" s="13"/>
      <c r="E471" s="36">
        <v>0</v>
      </c>
      <c r="F471" s="211"/>
      <c r="G471" s="210"/>
      <c r="H471" s="210"/>
      <c r="I471" s="210"/>
      <c r="J471" s="210"/>
      <c r="K471" s="210"/>
    </row>
    <row r="472" spans="1:11" x14ac:dyDescent="0.3">
      <c r="A472" s="12" t="s">
        <v>292</v>
      </c>
      <c r="B472" s="13"/>
      <c r="C472" s="13"/>
      <c r="D472" s="13"/>
      <c r="E472" s="36">
        <v>0</v>
      </c>
      <c r="F472" s="211"/>
      <c r="G472" s="210"/>
      <c r="H472" s="210"/>
      <c r="I472" s="210"/>
      <c r="J472" s="210"/>
      <c r="K472" s="210"/>
    </row>
    <row r="473" spans="1:11" x14ac:dyDescent="0.3">
      <c r="A473" s="12" t="s">
        <v>293</v>
      </c>
      <c r="B473" s="13"/>
      <c r="C473" s="13"/>
      <c r="D473" s="13"/>
      <c r="E473" s="36">
        <v>0</v>
      </c>
      <c r="F473" s="211"/>
      <c r="G473" s="210"/>
      <c r="H473" s="210"/>
      <c r="I473" s="210"/>
      <c r="J473" s="210"/>
      <c r="K473" s="210"/>
    </row>
    <row r="474" spans="1:11" x14ac:dyDescent="0.3">
      <c r="A474" s="12" t="s">
        <v>294</v>
      </c>
      <c r="B474" s="13"/>
      <c r="C474" s="13"/>
      <c r="D474" s="13"/>
      <c r="E474" s="36">
        <v>0</v>
      </c>
      <c r="F474" s="211"/>
      <c r="G474" s="210"/>
      <c r="H474" s="210"/>
      <c r="I474" s="210"/>
      <c r="J474" s="210"/>
      <c r="K474" s="210"/>
    </row>
    <row r="475" spans="1:11" x14ac:dyDescent="0.3">
      <c r="A475" s="12" t="s">
        <v>295</v>
      </c>
      <c r="B475" s="13"/>
      <c r="C475" s="13"/>
      <c r="D475" s="13"/>
      <c r="E475" s="36">
        <v>0</v>
      </c>
      <c r="F475" s="211"/>
      <c r="G475" s="210"/>
      <c r="H475" s="210"/>
      <c r="I475" s="210"/>
      <c r="J475" s="210"/>
      <c r="K475" s="210"/>
    </row>
    <row r="476" spans="1:11" x14ac:dyDescent="0.3">
      <c r="E476" s="42"/>
    </row>
    <row r="477" spans="1:11" x14ac:dyDescent="0.3">
      <c r="A477" s="7" t="s">
        <v>297</v>
      </c>
      <c r="B477" s="8"/>
      <c r="C477" s="8"/>
      <c r="D477" s="8"/>
      <c r="E477" s="8"/>
      <c r="F477" s="8"/>
      <c r="G477" s="8"/>
      <c r="H477" s="8"/>
      <c r="I477" s="8"/>
      <c r="J477" s="8"/>
      <c r="K477" s="8"/>
    </row>
    <row r="478" spans="1:11" ht="7.9" customHeight="1" x14ac:dyDescent="0.3"/>
    <row r="479" spans="1:11" x14ac:dyDescent="0.3">
      <c r="A479" s="21" t="s">
        <v>298</v>
      </c>
      <c r="B479" s="22"/>
      <c r="C479" s="22"/>
      <c r="D479" s="22"/>
      <c r="E479" s="22"/>
      <c r="G479" s="21" t="s">
        <v>299</v>
      </c>
      <c r="H479" s="22"/>
      <c r="I479" s="22"/>
      <c r="J479" s="22"/>
      <c r="K479" s="22"/>
    </row>
    <row r="480" spans="1:11" ht="7.15" customHeight="1" x14ac:dyDescent="0.3"/>
    <row r="481" spans="1:11" x14ac:dyDescent="0.3">
      <c r="A481" s="190" t="s">
        <v>241</v>
      </c>
      <c r="B481" s="79"/>
      <c r="C481" s="79"/>
      <c r="D481" s="79"/>
      <c r="E481" s="189" t="s">
        <v>289</v>
      </c>
      <c r="G481" s="77" t="s">
        <v>241</v>
      </c>
      <c r="H481" s="79"/>
      <c r="I481" s="79"/>
      <c r="J481" s="79"/>
      <c r="K481" s="78" t="s">
        <v>289</v>
      </c>
    </row>
    <row r="482" spans="1:11" x14ac:dyDescent="0.3">
      <c r="A482" s="12" t="s">
        <v>300</v>
      </c>
      <c r="B482" s="13"/>
      <c r="C482" s="13"/>
      <c r="D482" s="14"/>
      <c r="E482" s="36">
        <v>51148788</v>
      </c>
      <c r="G482" s="12" t="s">
        <v>301</v>
      </c>
      <c r="H482" s="13"/>
      <c r="I482" s="13"/>
      <c r="J482" s="13"/>
      <c r="K482" s="36">
        <v>51148788</v>
      </c>
    </row>
    <row r="483" spans="1:11" x14ac:dyDescent="0.3">
      <c r="A483" s="12" t="s">
        <v>302</v>
      </c>
      <c r="B483" s="13"/>
      <c r="C483" s="13"/>
      <c r="D483" s="14"/>
      <c r="E483" s="36">
        <v>28471913.489999998</v>
      </c>
      <c r="F483" s="42"/>
      <c r="G483" s="12" t="s">
        <v>303</v>
      </c>
      <c r="H483" s="13"/>
      <c r="I483" s="13"/>
      <c r="J483" s="13"/>
      <c r="K483" s="36">
        <v>29641187.899999999</v>
      </c>
    </row>
    <row r="484" spans="1:11" x14ac:dyDescent="0.3">
      <c r="A484" s="12" t="s">
        <v>304</v>
      </c>
      <c r="B484" s="13"/>
      <c r="C484" s="13"/>
      <c r="D484" s="14"/>
      <c r="E484" s="36">
        <v>2367330.9500000002</v>
      </c>
      <c r="G484" s="12" t="s">
        <v>305</v>
      </c>
      <c r="H484" s="13"/>
      <c r="I484" s="13"/>
      <c r="J484" s="13"/>
      <c r="K484" s="36">
        <v>2367330.9500000002</v>
      </c>
    </row>
    <row r="485" spans="1:11" x14ac:dyDescent="0.3">
      <c r="A485" s="12" t="s">
        <v>306</v>
      </c>
      <c r="B485" s="13"/>
      <c r="C485" s="13"/>
      <c r="D485" s="14"/>
      <c r="E485" s="36">
        <v>25044205.460000001</v>
      </c>
      <c r="G485" s="80" t="s">
        <v>307</v>
      </c>
      <c r="H485" s="13"/>
      <c r="I485" s="13"/>
      <c r="J485" s="13"/>
      <c r="K485" s="36">
        <v>23874931.050000001</v>
      </c>
    </row>
    <row r="486" spans="1:11" x14ac:dyDescent="0.3">
      <c r="A486" s="12" t="s">
        <v>308</v>
      </c>
      <c r="B486" s="13"/>
      <c r="C486" s="13"/>
      <c r="D486" s="14"/>
      <c r="E486" s="36">
        <v>25044205.460000001</v>
      </c>
      <c r="G486" s="12" t="s">
        <v>309</v>
      </c>
      <c r="H486" s="13"/>
      <c r="I486" s="13"/>
      <c r="J486" s="13"/>
      <c r="K486" s="36">
        <v>22472737.870000001</v>
      </c>
    </row>
    <row r="487" spans="1:11" x14ac:dyDescent="0.3">
      <c r="G487" s="12" t="s">
        <v>310</v>
      </c>
      <c r="H487" s="13"/>
      <c r="I487" s="13"/>
      <c r="J487" s="13"/>
      <c r="K487" s="36">
        <v>22395698.870000001</v>
      </c>
    </row>
    <row r="488" spans="1:11" x14ac:dyDescent="0.3">
      <c r="E488" s="42"/>
      <c r="G488" s="12" t="s">
        <v>311</v>
      </c>
      <c r="H488" s="13"/>
      <c r="I488" s="13"/>
      <c r="J488" s="13"/>
      <c r="K488" s="36">
        <v>22395698.870000001</v>
      </c>
    </row>
    <row r="489" spans="1:11" ht="9" customHeight="1" x14ac:dyDescent="0.3"/>
    <row r="490" spans="1:11" ht="18" customHeight="1" x14ac:dyDescent="0.3">
      <c r="A490" s="1" t="s">
        <v>337</v>
      </c>
    </row>
    <row r="491" spans="1:11" ht="16.5" customHeight="1" x14ac:dyDescent="0.3"/>
    <row r="492" spans="1:11" ht="16.5" customHeight="1" x14ac:dyDescent="0.3">
      <c r="C492" s="206" t="s">
        <v>527</v>
      </c>
      <c r="H492" s="206" t="s">
        <v>526</v>
      </c>
    </row>
    <row r="493" spans="1:11" x14ac:dyDescent="0.3">
      <c r="A493" s="100"/>
      <c r="E493" s="100"/>
      <c r="F493" s="100"/>
      <c r="K493" s="100"/>
    </row>
    <row r="494" spans="1:11" s="102" customFormat="1" x14ac:dyDescent="0.3">
      <c r="A494" s="101"/>
      <c r="B494" s="100"/>
      <c r="C494" s="100"/>
      <c r="D494" s="100"/>
      <c r="E494" s="101"/>
      <c r="F494" s="101"/>
      <c r="G494" s="100"/>
      <c r="H494" s="100"/>
      <c r="I494" s="100"/>
      <c r="K494" s="101"/>
    </row>
    <row r="495" spans="1:11" s="102" customFormat="1" ht="15.75" x14ac:dyDescent="0.25">
      <c r="A495" s="101"/>
      <c r="B495" s="258" t="s">
        <v>521</v>
      </c>
      <c r="C495" s="258"/>
      <c r="D495" s="258"/>
      <c r="E495" s="103"/>
      <c r="F495" s="101"/>
      <c r="G495" s="258" t="s">
        <v>522</v>
      </c>
      <c r="H495" s="258"/>
      <c r="I495" s="258"/>
      <c r="K495" s="101"/>
    </row>
    <row r="496" spans="1:11" s="102" customFormat="1" ht="15.75" x14ac:dyDescent="0.25">
      <c r="A496" s="101"/>
      <c r="B496" s="257" t="s">
        <v>343</v>
      </c>
      <c r="C496" s="257"/>
      <c r="D496" s="257"/>
      <c r="E496" s="101"/>
      <c r="F496" s="101"/>
      <c r="G496" s="259" t="s">
        <v>344</v>
      </c>
      <c r="H496" s="259"/>
      <c r="I496" s="259"/>
      <c r="K496" s="101"/>
    </row>
    <row r="497" spans="1:14" x14ac:dyDescent="0.3">
      <c r="A497" s="100"/>
      <c r="B497" s="100"/>
      <c r="C497" s="100"/>
      <c r="D497" s="100"/>
      <c r="E497" s="174"/>
      <c r="F497" s="100"/>
      <c r="G497" s="100"/>
      <c r="H497" s="174"/>
      <c r="I497" s="174"/>
      <c r="J497" s="100"/>
      <c r="K497" s="100"/>
    </row>
    <row r="498" spans="1:14" x14ac:dyDescent="0.3">
      <c r="A498" s="100"/>
      <c r="B498" s="100"/>
      <c r="C498" s="100"/>
      <c r="D498" s="100"/>
      <c r="E498" s="100"/>
      <c r="F498" s="100"/>
      <c r="G498" s="100"/>
      <c r="H498" s="174"/>
      <c r="I498" s="174"/>
      <c r="J498" s="100"/>
      <c r="K498" s="100"/>
    </row>
    <row r="499" spans="1:14" x14ac:dyDescent="0.3">
      <c r="A499" s="100"/>
      <c r="B499" s="100"/>
      <c r="C499" s="100"/>
      <c r="D499" s="100"/>
      <c r="E499" s="100"/>
      <c r="F499" s="100"/>
      <c r="G499" s="100"/>
      <c r="H499" s="100"/>
      <c r="I499" s="100"/>
      <c r="J499" s="100"/>
      <c r="K499" s="100"/>
    </row>
    <row r="500" spans="1:14" ht="16.5" customHeight="1" x14ac:dyDescent="0.3">
      <c r="I500" s="42"/>
    </row>
    <row r="502" spans="1:14" x14ac:dyDescent="0.3">
      <c r="L502" s="101"/>
      <c r="M502" s="101"/>
      <c r="N502" s="101"/>
    </row>
  </sheetData>
  <mergeCells count="211">
    <mergeCell ref="B196:D196"/>
    <mergeCell ref="F55:K55"/>
    <mergeCell ref="A171:K171"/>
    <mergeCell ref="B194:D194"/>
    <mergeCell ref="E194:F194"/>
    <mergeCell ref="E195:F195"/>
    <mergeCell ref="E196:F196"/>
    <mergeCell ref="E197:F197"/>
    <mergeCell ref="E198:F198"/>
    <mergeCell ref="A83:K84"/>
    <mergeCell ref="A191:K192"/>
    <mergeCell ref="A177:K177"/>
    <mergeCell ref="A179:K179"/>
    <mergeCell ref="A183:K183"/>
    <mergeCell ref="A185:K185"/>
    <mergeCell ref="A189:K189"/>
    <mergeCell ref="A163:K163"/>
    <mergeCell ref="A165:K165"/>
    <mergeCell ref="A167:K169"/>
    <mergeCell ref="A173:K173"/>
    <mergeCell ref="A175:K175"/>
    <mergeCell ref="A148:K148"/>
    <mergeCell ref="A150:K151"/>
    <mergeCell ref="A153:K153"/>
    <mergeCell ref="B496:D496"/>
    <mergeCell ref="G495:I495"/>
    <mergeCell ref="G496:I496"/>
    <mergeCell ref="B495:D495"/>
    <mergeCell ref="F304:K304"/>
    <mergeCell ref="A187:K187"/>
    <mergeCell ref="G281:K283"/>
    <mergeCell ref="A285:C285"/>
    <mergeCell ref="G285:K287"/>
    <mergeCell ref="G292:K293"/>
    <mergeCell ref="A270:C270"/>
    <mergeCell ref="A272:E272"/>
    <mergeCell ref="A273:E273"/>
    <mergeCell ref="A275:K275"/>
    <mergeCell ref="A277:C277"/>
    <mergeCell ref="G277:K279"/>
    <mergeCell ref="A263:C263"/>
    <mergeCell ref="G263:K272"/>
    <mergeCell ref="A264:C264"/>
    <mergeCell ref="A439:K439"/>
    <mergeCell ref="A465:K465"/>
    <mergeCell ref="G379:H379"/>
    <mergeCell ref="A380:B380"/>
    <mergeCell ref="B195:D195"/>
    <mergeCell ref="G380:H380"/>
    <mergeCell ref="G381:H381"/>
    <mergeCell ref="G382:H382"/>
    <mergeCell ref="A384:K384"/>
    <mergeCell ref="A373:K373"/>
    <mergeCell ref="A377:B377"/>
    <mergeCell ref="G377:H377"/>
    <mergeCell ref="A378:B378"/>
    <mergeCell ref="G378:H378"/>
    <mergeCell ref="A295:K295"/>
    <mergeCell ref="F305:K305"/>
    <mergeCell ref="F306:K306"/>
    <mergeCell ref="F307:K307"/>
    <mergeCell ref="A312:C313"/>
    <mergeCell ref="A281:C281"/>
    <mergeCell ref="A259:E259"/>
    <mergeCell ref="A261:K261"/>
    <mergeCell ref="A265:C265"/>
    <mergeCell ref="A266:C266"/>
    <mergeCell ref="A271:D271"/>
    <mergeCell ref="A289:C289"/>
    <mergeCell ref="G289:K290"/>
    <mergeCell ref="A252:K252"/>
    <mergeCell ref="A254:E254"/>
    <mergeCell ref="A255:E255"/>
    <mergeCell ref="G255:K255"/>
    <mergeCell ref="A257:E257"/>
    <mergeCell ref="A258:E258"/>
    <mergeCell ref="G258:K258"/>
    <mergeCell ref="A238:K238"/>
    <mergeCell ref="A240:K240"/>
    <mergeCell ref="A242:K242"/>
    <mergeCell ref="A244:K244"/>
    <mergeCell ref="A246:K246"/>
    <mergeCell ref="A248:K248"/>
    <mergeCell ref="A256:E256"/>
    <mergeCell ref="G256:K256"/>
    <mergeCell ref="A234:K234"/>
    <mergeCell ref="A236:K236"/>
    <mergeCell ref="B230:D230"/>
    <mergeCell ref="B231:D231"/>
    <mergeCell ref="B232:D232"/>
    <mergeCell ref="B227:D227"/>
    <mergeCell ref="B228:D228"/>
    <mergeCell ref="B229:D229"/>
    <mergeCell ref="E227:F227"/>
    <mergeCell ref="E228:F228"/>
    <mergeCell ref="E229:F229"/>
    <mergeCell ref="E230:F230"/>
    <mergeCell ref="E231:F231"/>
    <mergeCell ref="E232:F232"/>
    <mergeCell ref="E226:F226"/>
    <mergeCell ref="B218:D218"/>
    <mergeCell ref="B219:D219"/>
    <mergeCell ref="B220:D220"/>
    <mergeCell ref="B215:D215"/>
    <mergeCell ref="B216:D216"/>
    <mergeCell ref="B217:D217"/>
    <mergeCell ref="E215:F215"/>
    <mergeCell ref="E216:F216"/>
    <mergeCell ref="E217:F217"/>
    <mergeCell ref="E218:F218"/>
    <mergeCell ref="E219:F219"/>
    <mergeCell ref="E220:F220"/>
    <mergeCell ref="B224:D224"/>
    <mergeCell ref="B225:D225"/>
    <mergeCell ref="B226:D226"/>
    <mergeCell ref="B221:D221"/>
    <mergeCell ref="B222:D222"/>
    <mergeCell ref="B223:D223"/>
    <mergeCell ref="E221:F221"/>
    <mergeCell ref="E222:F222"/>
    <mergeCell ref="E223:F223"/>
    <mergeCell ref="E224:F224"/>
    <mergeCell ref="E225:F225"/>
    <mergeCell ref="B212:D212"/>
    <mergeCell ref="B213:D213"/>
    <mergeCell ref="B214:D214"/>
    <mergeCell ref="B209:D209"/>
    <mergeCell ref="B210:D210"/>
    <mergeCell ref="B211:D211"/>
    <mergeCell ref="E209:F209"/>
    <mergeCell ref="E210:F210"/>
    <mergeCell ref="E211:F211"/>
    <mergeCell ref="E212:F212"/>
    <mergeCell ref="E213:F213"/>
    <mergeCell ref="E214:F214"/>
    <mergeCell ref="B206:D206"/>
    <mergeCell ref="B207:D207"/>
    <mergeCell ref="B208:D208"/>
    <mergeCell ref="B203:D203"/>
    <mergeCell ref="B204:D204"/>
    <mergeCell ref="B205:D205"/>
    <mergeCell ref="E203:F203"/>
    <mergeCell ref="E204:F204"/>
    <mergeCell ref="E205:F205"/>
    <mergeCell ref="E206:F206"/>
    <mergeCell ref="E207:F207"/>
    <mergeCell ref="E208:F208"/>
    <mergeCell ref="B200:D200"/>
    <mergeCell ref="B201:D201"/>
    <mergeCell ref="B202:D202"/>
    <mergeCell ref="B197:D197"/>
    <mergeCell ref="B198:D198"/>
    <mergeCell ref="B199:D199"/>
    <mergeCell ref="E200:F200"/>
    <mergeCell ref="E201:F201"/>
    <mergeCell ref="E202:F202"/>
    <mergeCell ref="E199:F199"/>
    <mergeCell ref="A155:K155"/>
    <mergeCell ref="A157:K159"/>
    <mergeCell ref="A161:K161"/>
    <mergeCell ref="A106:K106"/>
    <mergeCell ref="A108:K108"/>
    <mergeCell ref="A124:K124"/>
    <mergeCell ref="A146:K146"/>
    <mergeCell ref="A65:K68"/>
    <mergeCell ref="A86:K88"/>
    <mergeCell ref="A90:K90"/>
    <mergeCell ref="A96:K97"/>
    <mergeCell ref="A99:K99"/>
    <mergeCell ref="A101:K101"/>
    <mergeCell ref="A103:K104"/>
    <mergeCell ref="A94:K94"/>
    <mergeCell ref="A1:K1"/>
    <mergeCell ref="A3:E3"/>
    <mergeCell ref="A4:E4"/>
    <mergeCell ref="A5:E5"/>
    <mergeCell ref="A7:K7"/>
    <mergeCell ref="A9:K9"/>
    <mergeCell ref="A31:K32"/>
    <mergeCell ref="A34:K34"/>
    <mergeCell ref="A36:K36"/>
    <mergeCell ref="A19:K19"/>
    <mergeCell ref="A21:K21"/>
    <mergeCell ref="A23:K23"/>
    <mergeCell ref="A25:K25"/>
    <mergeCell ref="A27:K27"/>
    <mergeCell ref="A29:K29"/>
    <mergeCell ref="G317:K320"/>
    <mergeCell ref="F470:K475"/>
    <mergeCell ref="A140:K141"/>
    <mergeCell ref="A143:K144"/>
    <mergeCell ref="G430:K432"/>
    <mergeCell ref="A11:K11"/>
    <mergeCell ref="A13:K13"/>
    <mergeCell ref="A14:K14"/>
    <mergeCell ref="A15:K15"/>
    <mergeCell ref="A16:K16"/>
    <mergeCell ref="A17:K17"/>
    <mergeCell ref="A38:K38"/>
    <mergeCell ref="A40:K40"/>
    <mergeCell ref="A42:K42"/>
    <mergeCell ref="A70:K72"/>
    <mergeCell ref="A74:K74"/>
    <mergeCell ref="A76:K77"/>
    <mergeCell ref="A81:K81"/>
    <mergeCell ref="A79:K79"/>
    <mergeCell ref="A44:K47"/>
    <mergeCell ref="A49:K49"/>
    <mergeCell ref="A57:K57"/>
    <mergeCell ref="A61:K61"/>
    <mergeCell ref="A63:K63"/>
  </mergeCells>
  <pageMargins left="0.62992125984251968" right="0.19685039370078741" top="0.98425196850393704" bottom="0.55500000000000005" header="0.31496062992125984" footer="0.31496062992125984"/>
  <pageSetup scale="90" orientation="landscape" r:id="rId1"/>
  <headerFooter scaleWithDoc="0">
    <oddHeader>&amp;L&amp;G&amp;C&amp;"Arial,Negrita"Comisión de Derechos Humanos del Estado de Hidalgo.
Notas a los Estados Financieros
Informe de Gestión Financiera 2do. Trimestre 2026</oddHeader>
    <oddFooter>&amp;R&amp;"Arial,Normal"&amp;10&amp;P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10BA7-98F9-439F-B765-CFF6F6B3853A}">
  <sheetPr>
    <pageSetUpPr fitToPage="1"/>
  </sheetPr>
  <dimension ref="A1:IW38"/>
  <sheetViews>
    <sheetView showGridLines="0" view="pageLayout" zoomScaleNormal="100" workbookViewId="0">
      <selection activeCell="C16" sqref="C16:E16"/>
    </sheetView>
  </sheetViews>
  <sheetFormatPr baseColWidth="10" defaultColWidth="0" defaultRowHeight="12" customHeight="1" x14ac:dyDescent="0.2"/>
  <cols>
    <col min="1" max="1" width="3.28515625" style="117" customWidth="1"/>
    <col min="2" max="2" width="1" style="118" customWidth="1"/>
    <col min="3" max="3" width="43.85546875" style="118" customWidth="1"/>
    <col min="4" max="4" width="2.42578125" style="118" customWidth="1"/>
    <col min="5" max="5" width="24.140625" style="118" customWidth="1"/>
    <col min="6" max="6" width="19.140625" style="118" customWidth="1"/>
    <col min="7" max="7" width="1.42578125" style="118" customWidth="1"/>
    <col min="8" max="8" width="2" style="118" customWidth="1"/>
    <col min="9" max="256" width="0" style="118" hidden="1"/>
    <col min="257" max="257" width="3.28515625" style="118" customWidth="1"/>
    <col min="258" max="258" width="1" style="118" customWidth="1"/>
    <col min="259" max="259" width="43.85546875" style="118" customWidth="1"/>
    <col min="260" max="260" width="2.42578125" style="118" customWidth="1"/>
    <col min="261" max="261" width="24.140625" style="118" customWidth="1"/>
    <col min="262" max="262" width="19.140625" style="118" customWidth="1"/>
    <col min="263" max="263" width="1.42578125" style="118" customWidth="1"/>
    <col min="264" max="264" width="2" style="118" customWidth="1"/>
    <col min="265" max="512" width="0" style="118" hidden="1"/>
    <col min="513" max="513" width="3.28515625" style="118" customWidth="1"/>
    <col min="514" max="514" width="1" style="118" customWidth="1"/>
    <col min="515" max="515" width="43.85546875" style="118" customWidth="1"/>
    <col min="516" max="516" width="2.42578125" style="118" customWidth="1"/>
    <col min="517" max="517" width="24.140625" style="118" customWidth="1"/>
    <col min="518" max="518" width="19.140625" style="118" customWidth="1"/>
    <col min="519" max="519" width="1.42578125" style="118" customWidth="1"/>
    <col min="520" max="520" width="2" style="118" customWidth="1"/>
    <col min="521" max="768" width="0" style="118" hidden="1"/>
    <col min="769" max="769" width="3.28515625" style="118" customWidth="1"/>
    <col min="770" max="770" width="1" style="118" customWidth="1"/>
    <col min="771" max="771" width="43.85546875" style="118" customWidth="1"/>
    <col min="772" max="772" width="2.42578125" style="118" customWidth="1"/>
    <col min="773" max="773" width="24.140625" style="118" customWidth="1"/>
    <col min="774" max="774" width="19.140625" style="118" customWidth="1"/>
    <col min="775" max="775" width="1.42578125" style="118" customWidth="1"/>
    <col min="776" max="776" width="2" style="118" customWidth="1"/>
    <col min="777" max="1024" width="0" style="118" hidden="1"/>
    <col min="1025" max="1025" width="3.28515625" style="118" customWidth="1"/>
    <col min="1026" max="1026" width="1" style="118" customWidth="1"/>
    <col min="1027" max="1027" width="43.85546875" style="118" customWidth="1"/>
    <col min="1028" max="1028" width="2.42578125" style="118" customWidth="1"/>
    <col min="1029" max="1029" width="24.140625" style="118" customWidth="1"/>
    <col min="1030" max="1030" width="19.140625" style="118" customWidth="1"/>
    <col min="1031" max="1031" width="1.42578125" style="118" customWidth="1"/>
    <col min="1032" max="1032" width="2" style="118" customWidth="1"/>
    <col min="1033" max="1280" width="0" style="118" hidden="1"/>
    <col min="1281" max="1281" width="3.28515625" style="118" customWidth="1"/>
    <col min="1282" max="1282" width="1" style="118" customWidth="1"/>
    <col min="1283" max="1283" width="43.85546875" style="118" customWidth="1"/>
    <col min="1284" max="1284" width="2.42578125" style="118" customWidth="1"/>
    <col min="1285" max="1285" width="24.140625" style="118" customWidth="1"/>
    <col min="1286" max="1286" width="19.140625" style="118" customWidth="1"/>
    <col min="1287" max="1287" width="1.42578125" style="118" customWidth="1"/>
    <col min="1288" max="1288" width="2" style="118" customWidth="1"/>
    <col min="1289" max="1536" width="0" style="118" hidden="1"/>
    <col min="1537" max="1537" width="3.28515625" style="118" customWidth="1"/>
    <col min="1538" max="1538" width="1" style="118" customWidth="1"/>
    <col min="1539" max="1539" width="43.85546875" style="118" customWidth="1"/>
    <col min="1540" max="1540" width="2.42578125" style="118" customWidth="1"/>
    <col min="1541" max="1541" width="24.140625" style="118" customWidth="1"/>
    <col min="1542" max="1542" width="19.140625" style="118" customWidth="1"/>
    <col min="1543" max="1543" width="1.42578125" style="118" customWidth="1"/>
    <col min="1544" max="1544" width="2" style="118" customWidth="1"/>
    <col min="1545" max="1792" width="0" style="118" hidden="1"/>
    <col min="1793" max="1793" width="3.28515625" style="118" customWidth="1"/>
    <col min="1794" max="1794" width="1" style="118" customWidth="1"/>
    <col min="1795" max="1795" width="43.85546875" style="118" customWidth="1"/>
    <col min="1796" max="1796" width="2.42578125" style="118" customWidth="1"/>
    <col min="1797" max="1797" width="24.140625" style="118" customWidth="1"/>
    <col min="1798" max="1798" width="19.140625" style="118" customWidth="1"/>
    <col min="1799" max="1799" width="1.42578125" style="118" customWidth="1"/>
    <col min="1800" max="1800" width="2" style="118" customWidth="1"/>
    <col min="1801" max="2048" width="0" style="118" hidden="1"/>
    <col min="2049" max="2049" width="3.28515625" style="118" customWidth="1"/>
    <col min="2050" max="2050" width="1" style="118" customWidth="1"/>
    <col min="2051" max="2051" width="43.85546875" style="118" customWidth="1"/>
    <col min="2052" max="2052" width="2.42578125" style="118" customWidth="1"/>
    <col min="2053" max="2053" width="24.140625" style="118" customWidth="1"/>
    <col min="2054" max="2054" width="19.140625" style="118" customWidth="1"/>
    <col min="2055" max="2055" width="1.42578125" style="118" customWidth="1"/>
    <col min="2056" max="2056" width="2" style="118" customWidth="1"/>
    <col min="2057" max="2304" width="0" style="118" hidden="1"/>
    <col min="2305" max="2305" width="3.28515625" style="118" customWidth="1"/>
    <col min="2306" max="2306" width="1" style="118" customWidth="1"/>
    <col min="2307" max="2307" width="43.85546875" style="118" customWidth="1"/>
    <col min="2308" max="2308" width="2.42578125" style="118" customWidth="1"/>
    <col min="2309" max="2309" width="24.140625" style="118" customWidth="1"/>
    <col min="2310" max="2310" width="19.140625" style="118" customWidth="1"/>
    <col min="2311" max="2311" width="1.42578125" style="118" customWidth="1"/>
    <col min="2312" max="2312" width="2" style="118" customWidth="1"/>
    <col min="2313" max="2560" width="0" style="118" hidden="1"/>
    <col min="2561" max="2561" width="3.28515625" style="118" customWidth="1"/>
    <col min="2562" max="2562" width="1" style="118" customWidth="1"/>
    <col min="2563" max="2563" width="43.85546875" style="118" customWidth="1"/>
    <col min="2564" max="2564" width="2.42578125" style="118" customWidth="1"/>
    <col min="2565" max="2565" width="24.140625" style="118" customWidth="1"/>
    <col min="2566" max="2566" width="19.140625" style="118" customWidth="1"/>
    <col min="2567" max="2567" width="1.42578125" style="118" customWidth="1"/>
    <col min="2568" max="2568" width="2" style="118" customWidth="1"/>
    <col min="2569" max="2816" width="0" style="118" hidden="1"/>
    <col min="2817" max="2817" width="3.28515625" style="118" customWidth="1"/>
    <col min="2818" max="2818" width="1" style="118" customWidth="1"/>
    <col min="2819" max="2819" width="43.85546875" style="118" customWidth="1"/>
    <col min="2820" max="2820" width="2.42578125" style="118" customWidth="1"/>
    <col min="2821" max="2821" width="24.140625" style="118" customWidth="1"/>
    <col min="2822" max="2822" width="19.140625" style="118" customWidth="1"/>
    <col min="2823" max="2823" width="1.42578125" style="118" customWidth="1"/>
    <col min="2824" max="2824" width="2" style="118" customWidth="1"/>
    <col min="2825" max="3072" width="0" style="118" hidden="1"/>
    <col min="3073" max="3073" width="3.28515625" style="118" customWidth="1"/>
    <col min="3074" max="3074" width="1" style="118" customWidth="1"/>
    <col min="3075" max="3075" width="43.85546875" style="118" customWidth="1"/>
    <col min="3076" max="3076" width="2.42578125" style="118" customWidth="1"/>
    <col min="3077" max="3077" width="24.140625" style="118" customWidth="1"/>
    <col min="3078" max="3078" width="19.140625" style="118" customWidth="1"/>
    <col min="3079" max="3079" width="1.42578125" style="118" customWidth="1"/>
    <col min="3080" max="3080" width="2" style="118" customWidth="1"/>
    <col min="3081" max="3328" width="0" style="118" hidden="1"/>
    <col min="3329" max="3329" width="3.28515625" style="118" customWidth="1"/>
    <col min="3330" max="3330" width="1" style="118" customWidth="1"/>
    <col min="3331" max="3331" width="43.85546875" style="118" customWidth="1"/>
    <col min="3332" max="3332" width="2.42578125" style="118" customWidth="1"/>
    <col min="3333" max="3333" width="24.140625" style="118" customWidth="1"/>
    <col min="3334" max="3334" width="19.140625" style="118" customWidth="1"/>
    <col min="3335" max="3335" width="1.42578125" style="118" customWidth="1"/>
    <col min="3336" max="3336" width="2" style="118" customWidth="1"/>
    <col min="3337" max="3584" width="0" style="118" hidden="1"/>
    <col min="3585" max="3585" width="3.28515625" style="118" customWidth="1"/>
    <col min="3586" max="3586" width="1" style="118" customWidth="1"/>
    <col min="3587" max="3587" width="43.85546875" style="118" customWidth="1"/>
    <col min="3588" max="3588" width="2.42578125" style="118" customWidth="1"/>
    <col min="3589" max="3589" width="24.140625" style="118" customWidth="1"/>
    <col min="3590" max="3590" width="19.140625" style="118" customWidth="1"/>
    <col min="3591" max="3591" width="1.42578125" style="118" customWidth="1"/>
    <col min="3592" max="3592" width="2" style="118" customWidth="1"/>
    <col min="3593" max="3840" width="0" style="118" hidden="1"/>
    <col min="3841" max="3841" width="3.28515625" style="118" customWidth="1"/>
    <col min="3842" max="3842" width="1" style="118" customWidth="1"/>
    <col min="3843" max="3843" width="43.85546875" style="118" customWidth="1"/>
    <col min="3844" max="3844" width="2.42578125" style="118" customWidth="1"/>
    <col min="3845" max="3845" width="24.140625" style="118" customWidth="1"/>
    <col min="3846" max="3846" width="19.140625" style="118" customWidth="1"/>
    <col min="3847" max="3847" width="1.42578125" style="118" customWidth="1"/>
    <col min="3848" max="3848" width="2" style="118" customWidth="1"/>
    <col min="3849" max="4096" width="0" style="118" hidden="1"/>
    <col min="4097" max="4097" width="3.28515625" style="118" customWidth="1"/>
    <col min="4098" max="4098" width="1" style="118" customWidth="1"/>
    <col min="4099" max="4099" width="43.85546875" style="118" customWidth="1"/>
    <col min="4100" max="4100" width="2.42578125" style="118" customWidth="1"/>
    <col min="4101" max="4101" width="24.140625" style="118" customWidth="1"/>
    <col min="4102" max="4102" width="19.140625" style="118" customWidth="1"/>
    <col min="4103" max="4103" width="1.42578125" style="118" customWidth="1"/>
    <col min="4104" max="4104" width="2" style="118" customWidth="1"/>
    <col min="4105" max="4352" width="0" style="118" hidden="1"/>
    <col min="4353" max="4353" width="3.28515625" style="118" customWidth="1"/>
    <col min="4354" max="4354" width="1" style="118" customWidth="1"/>
    <col min="4355" max="4355" width="43.85546875" style="118" customWidth="1"/>
    <col min="4356" max="4356" width="2.42578125" style="118" customWidth="1"/>
    <col min="4357" max="4357" width="24.140625" style="118" customWidth="1"/>
    <col min="4358" max="4358" width="19.140625" style="118" customWidth="1"/>
    <col min="4359" max="4359" width="1.42578125" style="118" customWidth="1"/>
    <col min="4360" max="4360" width="2" style="118" customWidth="1"/>
    <col min="4361" max="4608" width="0" style="118" hidden="1"/>
    <col min="4609" max="4609" width="3.28515625" style="118" customWidth="1"/>
    <col min="4610" max="4610" width="1" style="118" customWidth="1"/>
    <col min="4611" max="4611" width="43.85546875" style="118" customWidth="1"/>
    <col min="4612" max="4612" width="2.42578125" style="118" customWidth="1"/>
    <col min="4613" max="4613" width="24.140625" style="118" customWidth="1"/>
    <col min="4614" max="4614" width="19.140625" style="118" customWidth="1"/>
    <col min="4615" max="4615" width="1.42578125" style="118" customWidth="1"/>
    <col min="4616" max="4616" width="2" style="118" customWidth="1"/>
    <col min="4617" max="4864" width="0" style="118" hidden="1"/>
    <col min="4865" max="4865" width="3.28515625" style="118" customWidth="1"/>
    <col min="4866" max="4866" width="1" style="118" customWidth="1"/>
    <col min="4867" max="4867" width="43.85546875" style="118" customWidth="1"/>
    <col min="4868" max="4868" width="2.42578125" style="118" customWidth="1"/>
    <col min="4869" max="4869" width="24.140625" style="118" customWidth="1"/>
    <col min="4870" max="4870" width="19.140625" style="118" customWidth="1"/>
    <col min="4871" max="4871" width="1.42578125" style="118" customWidth="1"/>
    <col min="4872" max="4872" width="2" style="118" customWidth="1"/>
    <col min="4873" max="5120" width="0" style="118" hidden="1"/>
    <col min="5121" max="5121" width="3.28515625" style="118" customWidth="1"/>
    <col min="5122" max="5122" width="1" style="118" customWidth="1"/>
    <col min="5123" max="5123" width="43.85546875" style="118" customWidth="1"/>
    <col min="5124" max="5124" width="2.42578125" style="118" customWidth="1"/>
    <col min="5125" max="5125" width="24.140625" style="118" customWidth="1"/>
    <col min="5126" max="5126" width="19.140625" style="118" customWidth="1"/>
    <col min="5127" max="5127" width="1.42578125" style="118" customWidth="1"/>
    <col min="5128" max="5128" width="2" style="118" customWidth="1"/>
    <col min="5129" max="5376" width="0" style="118" hidden="1"/>
    <col min="5377" max="5377" width="3.28515625" style="118" customWidth="1"/>
    <col min="5378" max="5378" width="1" style="118" customWidth="1"/>
    <col min="5379" max="5379" width="43.85546875" style="118" customWidth="1"/>
    <col min="5380" max="5380" width="2.42578125" style="118" customWidth="1"/>
    <col min="5381" max="5381" width="24.140625" style="118" customWidth="1"/>
    <col min="5382" max="5382" width="19.140625" style="118" customWidth="1"/>
    <col min="5383" max="5383" width="1.42578125" style="118" customWidth="1"/>
    <col min="5384" max="5384" width="2" style="118" customWidth="1"/>
    <col min="5385" max="5632" width="0" style="118" hidden="1"/>
    <col min="5633" max="5633" width="3.28515625" style="118" customWidth="1"/>
    <col min="5634" max="5634" width="1" style="118" customWidth="1"/>
    <col min="5635" max="5635" width="43.85546875" style="118" customWidth="1"/>
    <col min="5636" max="5636" width="2.42578125" style="118" customWidth="1"/>
    <col min="5637" max="5637" width="24.140625" style="118" customWidth="1"/>
    <col min="5638" max="5638" width="19.140625" style="118" customWidth="1"/>
    <col min="5639" max="5639" width="1.42578125" style="118" customWidth="1"/>
    <col min="5640" max="5640" width="2" style="118" customWidth="1"/>
    <col min="5641" max="5888" width="0" style="118" hidden="1"/>
    <col min="5889" max="5889" width="3.28515625" style="118" customWidth="1"/>
    <col min="5890" max="5890" width="1" style="118" customWidth="1"/>
    <col min="5891" max="5891" width="43.85546875" style="118" customWidth="1"/>
    <col min="5892" max="5892" width="2.42578125" style="118" customWidth="1"/>
    <col min="5893" max="5893" width="24.140625" style="118" customWidth="1"/>
    <col min="5894" max="5894" width="19.140625" style="118" customWidth="1"/>
    <col min="5895" max="5895" width="1.42578125" style="118" customWidth="1"/>
    <col min="5896" max="5896" width="2" style="118" customWidth="1"/>
    <col min="5897" max="6144" width="0" style="118" hidden="1"/>
    <col min="6145" max="6145" width="3.28515625" style="118" customWidth="1"/>
    <col min="6146" max="6146" width="1" style="118" customWidth="1"/>
    <col min="6147" max="6147" width="43.85546875" style="118" customWidth="1"/>
    <col min="6148" max="6148" width="2.42578125" style="118" customWidth="1"/>
    <col min="6149" max="6149" width="24.140625" style="118" customWidth="1"/>
    <col min="6150" max="6150" width="19.140625" style="118" customWidth="1"/>
    <col min="6151" max="6151" width="1.42578125" style="118" customWidth="1"/>
    <col min="6152" max="6152" width="2" style="118" customWidth="1"/>
    <col min="6153" max="6400" width="0" style="118" hidden="1"/>
    <col min="6401" max="6401" width="3.28515625" style="118" customWidth="1"/>
    <col min="6402" max="6402" width="1" style="118" customWidth="1"/>
    <col min="6403" max="6403" width="43.85546875" style="118" customWidth="1"/>
    <col min="6404" max="6404" width="2.42578125" style="118" customWidth="1"/>
    <col min="6405" max="6405" width="24.140625" style="118" customWidth="1"/>
    <col min="6406" max="6406" width="19.140625" style="118" customWidth="1"/>
    <col min="6407" max="6407" width="1.42578125" style="118" customWidth="1"/>
    <col min="6408" max="6408" width="2" style="118" customWidth="1"/>
    <col min="6409" max="6656" width="0" style="118" hidden="1"/>
    <col min="6657" max="6657" width="3.28515625" style="118" customWidth="1"/>
    <col min="6658" max="6658" width="1" style="118" customWidth="1"/>
    <col min="6659" max="6659" width="43.85546875" style="118" customWidth="1"/>
    <col min="6660" max="6660" width="2.42578125" style="118" customWidth="1"/>
    <col min="6661" max="6661" width="24.140625" style="118" customWidth="1"/>
    <col min="6662" max="6662" width="19.140625" style="118" customWidth="1"/>
    <col min="6663" max="6663" width="1.42578125" style="118" customWidth="1"/>
    <col min="6664" max="6664" width="2" style="118" customWidth="1"/>
    <col min="6665" max="6912" width="0" style="118" hidden="1"/>
    <col min="6913" max="6913" width="3.28515625" style="118" customWidth="1"/>
    <col min="6914" max="6914" width="1" style="118" customWidth="1"/>
    <col min="6915" max="6915" width="43.85546875" style="118" customWidth="1"/>
    <col min="6916" max="6916" width="2.42578125" style="118" customWidth="1"/>
    <col min="6917" max="6917" width="24.140625" style="118" customWidth="1"/>
    <col min="6918" max="6918" width="19.140625" style="118" customWidth="1"/>
    <col min="6919" max="6919" width="1.42578125" style="118" customWidth="1"/>
    <col min="6920" max="6920" width="2" style="118" customWidth="1"/>
    <col min="6921" max="7168" width="0" style="118" hidden="1"/>
    <col min="7169" max="7169" width="3.28515625" style="118" customWidth="1"/>
    <col min="7170" max="7170" width="1" style="118" customWidth="1"/>
    <col min="7171" max="7171" width="43.85546875" style="118" customWidth="1"/>
    <col min="7172" max="7172" width="2.42578125" style="118" customWidth="1"/>
    <col min="7173" max="7173" width="24.140625" style="118" customWidth="1"/>
    <col min="7174" max="7174" width="19.140625" style="118" customWidth="1"/>
    <col min="7175" max="7175" width="1.42578125" style="118" customWidth="1"/>
    <col min="7176" max="7176" width="2" style="118" customWidth="1"/>
    <col min="7177" max="7424" width="0" style="118" hidden="1"/>
    <col min="7425" max="7425" width="3.28515625" style="118" customWidth="1"/>
    <col min="7426" max="7426" width="1" style="118" customWidth="1"/>
    <col min="7427" max="7427" width="43.85546875" style="118" customWidth="1"/>
    <col min="7428" max="7428" width="2.42578125" style="118" customWidth="1"/>
    <col min="7429" max="7429" width="24.140625" style="118" customWidth="1"/>
    <col min="7430" max="7430" width="19.140625" style="118" customWidth="1"/>
    <col min="7431" max="7431" width="1.42578125" style="118" customWidth="1"/>
    <col min="7432" max="7432" width="2" style="118" customWidth="1"/>
    <col min="7433" max="7680" width="0" style="118" hidden="1"/>
    <col min="7681" max="7681" width="3.28515625" style="118" customWidth="1"/>
    <col min="7682" max="7682" width="1" style="118" customWidth="1"/>
    <col min="7683" max="7683" width="43.85546875" style="118" customWidth="1"/>
    <col min="7684" max="7684" width="2.42578125" style="118" customWidth="1"/>
    <col min="7685" max="7685" width="24.140625" style="118" customWidth="1"/>
    <col min="7686" max="7686" width="19.140625" style="118" customWidth="1"/>
    <col min="7687" max="7687" width="1.42578125" style="118" customWidth="1"/>
    <col min="7688" max="7688" width="2" style="118" customWidth="1"/>
    <col min="7689" max="7936" width="0" style="118" hidden="1"/>
    <col min="7937" max="7937" width="3.28515625" style="118" customWidth="1"/>
    <col min="7938" max="7938" width="1" style="118" customWidth="1"/>
    <col min="7939" max="7939" width="43.85546875" style="118" customWidth="1"/>
    <col min="7940" max="7940" width="2.42578125" style="118" customWidth="1"/>
    <col min="7941" max="7941" width="24.140625" style="118" customWidth="1"/>
    <col min="7942" max="7942" width="19.140625" style="118" customWidth="1"/>
    <col min="7943" max="7943" width="1.42578125" style="118" customWidth="1"/>
    <col min="7944" max="7944" width="2" style="118" customWidth="1"/>
    <col min="7945" max="8192" width="0" style="118" hidden="1"/>
    <col min="8193" max="8193" width="3.28515625" style="118" customWidth="1"/>
    <col min="8194" max="8194" width="1" style="118" customWidth="1"/>
    <col min="8195" max="8195" width="43.85546875" style="118" customWidth="1"/>
    <col min="8196" max="8196" width="2.42578125" style="118" customWidth="1"/>
    <col min="8197" max="8197" width="24.140625" style="118" customWidth="1"/>
    <col min="8198" max="8198" width="19.140625" style="118" customWidth="1"/>
    <col min="8199" max="8199" width="1.42578125" style="118" customWidth="1"/>
    <col min="8200" max="8200" width="2" style="118" customWidth="1"/>
    <col min="8201" max="8448" width="0" style="118" hidden="1"/>
    <col min="8449" max="8449" width="3.28515625" style="118" customWidth="1"/>
    <col min="8450" max="8450" width="1" style="118" customWidth="1"/>
    <col min="8451" max="8451" width="43.85546875" style="118" customWidth="1"/>
    <col min="8452" max="8452" width="2.42578125" style="118" customWidth="1"/>
    <col min="8453" max="8453" width="24.140625" style="118" customWidth="1"/>
    <col min="8454" max="8454" width="19.140625" style="118" customWidth="1"/>
    <col min="8455" max="8455" width="1.42578125" style="118" customWidth="1"/>
    <col min="8456" max="8456" width="2" style="118" customWidth="1"/>
    <col min="8457" max="8704" width="0" style="118" hidden="1"/>
    <col min="8705" max="8705" width="3.28515625" style="118" customWidth="1"/>
    <col min="8706" max="8706" width="1" style="118" customWidth="1"/>
    <col min="8707" max="8707" width="43.85546875" style="118" customWidth="1"/>
    <col min="8708" max="8708" width="2.42578125" style="118" customWidth="1"/>
    <col min="8709" max="8709" width="24.140625" style="118" customWidth="1"/>
    <col min="8710" max="8710" width="19.140625" style="118" customWidth="1"/>
    <col min="8711" max="8711" width="1.42578125" style="118" customWidth="1"/>
    <col min="8712" max="8712" width="2" style="118" customWidth="1"/>
    <col min="8713" max="8960" width="0" style="118" hidden="1"/>
    <col min="8961" max="8961" width="3.28515625" style="118" customWidth="1"/>
    <col min="8962" max="8962" width="1" style="118" customWidth="1"/>
    <col min="8963" max="8963" width="43.85546875" style="118" customWidth="1"/>
    <col min="8964" max="8964" width="2.42578125" style="118" customWidth="1"/>
    <col min="8965" max="8965" width="24.140625" style="118" customWidth="1"/>
    <col min="8966" max="8966" width="19.140625" style="118" customWidth="1"/>
    <col min="8967" max="8967" width="1.42578125" style="118" customWidth="1"/>
    <col min="8968" max="8968" width="2" style="118" customWidth="1"/>
    <col min="8969" max="9216" width="0" style="118" hidden="1"/>
    <col min="9217" max="9217" width="3.28515625" style="118" customWidth="1"/>
    <col min="9218" max="9218" width="1" style="118" customWidth="1"/>
    <col min="9219" max="9219" width="43.85546875" style="118" customWidth="1"/>
    <col min="9220" max="9220" width="2.42578125" style="118" customWidth="1"/>
    <col min="9221" max="9221" width="24.140625" style="118" customWidth="1"/>
    <col min="9222" max="9222" width="19.140625" style="118" customWidth="1"/>
    <col min="9223" max="9223" width="1.42578125" style="118" customWidth="1"/>
    <col min="9224" max="9224" width="2" style="118" customWidth="1"/>
    <col min="9225" max="9472" width="0" style="118" hidden="1"/>
    <col min="9473" max="9473" width="3.28515625" style="118" customWidth="1"/>
    <col min="9474" max="9474" width="1" style="118" customWidth="1"/>
    <col min="9475" max="9475" width="43.85546875" style="118" customWidth="1"/>
    <col min="9476" max="9476" width="2.42578125" style="118" customWidth="1"/>
    <col min="9477" max="9477" width="24.140625" style="118" customWidth="1"/>
    <col min="9478" max="9478" width="19.140625" style="118" customWidth="1"/>
    <col min="9479" max="9479" width="1.42578125" style="118" customWidth="1"/>
    <col min="9480" max="9480" width="2" style="118" customWidth="1"/>
    <col min="9481" max="9728" width="0" style="118" hidden="1"/>
    <col min="9729" max="9729" width="3.28515625" style="118" customWidth="1"/>
    <col min="9730" max="9730" width="1" style="118" customWidth="1"/>
    <col min="9731" max="9731" width="43.85546875" style="118" customWidth="1"/>
    <col min="9732" max="9732" width="2.42578125" style="118" customWidth="1"/>
    <col min="9733" max="9733" width="24.140625" style="118" customWidth="1"/>
    <col min="9734" max="9734" width="19.140625" style="118" customWidth="1"/>
    <col min="9735" max="9735" width="1.42578125" style="118" customWidth="1"/>
    <col min="9736" max="9736" width="2" style="118" customWidth="1"/>
    <col min="9737" max="9984" width="0" style="118" hidden="1"/>
    <col min="9985" max="9985" width="3.28515625" style="118" customWidth="1"/>
    <col min="9986" max="9986" width="1" style="118" customWidth="1"/>
    <col min="9987" max="9987" width="43.85546875" style="118" customWidth="1"/>
    <col min="9988" max="9988" width="2.42578125" style="118" customWidth="1"/>
    <col min="9989" max="9989" width="24.140625" style="118" customWidth="1"/>
    <col min="9990" max="9990" width="19.140625" style="118" customWidth="1"/>
    <col min="9991" max="9991" width="1.42578125" style="118" customWidth="1"/>
    <col min="9992" max="9992" width="2" style="118" customWidth="1"/>
    <col min="9993" max="10240" width="0" style="118" hidden="1"/>
    <col min="10241" max="10241" width="3.28515625" style="118" customWidth="1"/>
    <col min="10242" max="10242" width="1" style="118" customWidth="1"/>
    <col min="10243" max="10243" width="43.85546875" style="118" customWidth="1"/>
    <col min="10244" max="10244" width="2.42578125" style="118" customWidth="1"/>
    <col min="10245" max="10245" width="24.140625" style="118" customWidth="1"/>
    <col min="10246" max="10246" width="19.140625" style="118" customWidth="1"/>
    <col min="10247" max="10247" width="1.42578125" style="118" customWidth="1"/>
    <col min="10248" max="10248" width="2" style="118" customWidth="1"/>
    <col min="10249" max="10496" width="0" style="118" hidden="1"/>
    <col min="10497" max="10497" width="3.28515625" style="118" customWidth="1"/>
    <col min="10498" max="10498" width="1" style="118" customWidth="1"/>
    <col min="10499" max="10499" width="43.85546875" style="118" customWidth="1"/>
    <col min="10500" max="10500" width="2.42578125" style="118" customWidth="1"/>
    <col min="10501" max="10501" width="24.140625" style="118" customWidth="1"/>
    <col min="10502" max="10502" width="19.140625" style="118" customWidth="1"/>
    <col min="10503" max="10503" width="1.42578125" style="118" customWidth="1"/>
    <col min="10504" max="10504" width="2" style="118" customWidth="1"/>
    <col min="10505" max="10752" width="0" style="118" hidden="1"/>
    <col min="10753" max="10753" width="3.28515625" style="118" customWidth="1"/>
    <col min="10754" max="10754" width="1" style="118" customWidth="1"/>
    <col min="10755" max="10755" width="43.85546875" style="118" customWidth="1"/>
    <col min="10756" max="10756" width="2.42578125" style="118" customWidth="1"/>
    <col min="10757" max="10757" width="24.140625" style="118" customWidth="1"/>
    <col min="10758" max="10758" width="19.140625" style="118" customWidth="1"/>
    <col min="10759" max="10759" width="1.42578125" style="118" customWidth="1"/>
    <col min="10760" max="10760" width="2" style="118" customWidth="1"/>
    <col min="10761" max="11008" width="0" style="118" hidden="1"/>
    <col min="11009" max="11009" width="3.28515625" style="118" customWidth="1"/>
    <col min="11010" max="11010" width="1" style="118" customWidth="1"/>
    <col min="11011" max="11011" width="43.85546875" style="118" customWidth="1"/>
    <col min="11012" max="11012" width="2.42578125" style="118" customWidth="1"/>
    <col min="11013" max="11013" width="24.140625" style="118" customWidth="1"/>
    <col min="11014" max="11014" width="19.140625" style="118" customWidth="1"/>
    <col min="11015" max="11015" width="1.42578125" style="118" customWidth="1"/>
    <col min="11016" max="11016" width="2" style="118" customWidth="1"/>
    <col min="11017" max="11264" width="0" style="118" hidden="1"/>
    <col min="11265" max="11265" width="3.28515625" style="118" customWidth="1"/>
    <col min="11266" max="11266" width="1" style="118" customWidth="1"/>
    <col min="11267" max="11267" width="43.85546875" style="118" customWidth="1"/>
    <col min="11268" max="11268" width="2.42578125" style="118" customWidth="1"/>
    <col min="11269" max="11269" width="24.140625" style="118" customWidth="1"/>
    <col min="11270" max="11270" width="19.140625" style="118" customWidth="1"/>
    <col min="11271" max="11271" width="1.42578125" style="118" customWidth="1"/>
    <col min="11272" max="11272" width="2" style="118" customWidth="1"/>
    <col min="11273" max="11520" width="0" style="118" hidden="1"/>
    <col min="11521" max="11521" width="3.28515625" style="118" customWidth="1"/>
    <col min="11522" max="11522" width="1" style="118" customWidth="1"/>
    <col min="11523" max="11523" width="43.85546875" style="118" customWidth="1"/>
    <col min="11524" max="11524" width="2.42578125" style="118" customWidth="1"/>
    <col min="11525" max="11525" width="24.140625" style="118" customWidth="1"/>
    <col min="11526" max="11526" width="19.140625" style="118" customWidth="1"/>
    <col min="11527" max="11527" width="1.42578125" style="118" customWidth="1"/>
    <col min="11528" max="11528" width="2" style="118" customWidth="1"/>
    <col min="11529" max="11776" width="0" style="118" hidden="1"/>
    <col min="11777" max="11777" width="3.28515625" style="118" customWidth="1"/>
    <col min="11778" max="11778" width="1" style="118" customWidth="1"/>
    <col min="11779" max="11779" width="43.85546875" style="118" customWidth="1"/>
    <col min="11780" max="11780" width="2.42578125" style="118" customWidth="1"/>
    <col min="11781" max="11781" width="24.140625" style="118" customWidth="1"/>
    <col min="11782" max="11782" width="19.140625" style="118" customWidth="1"/>
    <col min="11783" max="11783" width="1.42578125" style="118" customWidth="1"/>
    <col min="11784" max="11784" width="2" style="118" customWidth="1"/>
    <col min="11785" max="12032" width="0" style="118" hidden="1"/>
    <col min="12033" max="12033" width="3.28515625" style="118" customWidth="1"/>
    <col min="12034" max="12034" width="1" style="118" customWidth="1"/>
    <col min="12035" max="12035" width="43.85546875" style="118" customWidth="1"/>
    <col min="12036" max="12036" width="2.42578125" style="118" customWidth="1"/>
    <col min="12037" max="12037" width="24.140625" style="118" customWidth="1"/>
    <col min="12038" max="12038" width="19.140625" style="118" customWidth="1"/>
    <col min="12039" max="12039" width="1.42578125" style="118" customWidth="1"/>
    <col min="12040" max="12040" width="2" style="118" customWidth="1"/>
    <col min="12041" max="12288" width="0" style="118" hidden="1"/>
    <col min="12289" max="12289" width="3.28515625" style="118" customWidth="1"/>
    <col min="12290" max="12290" width="1" style="118" customWidth="1"/>
    <col min="12291" max="12291" width="43.85546875" style="118" customWidth="1"/>
    <col min="12292" max="12292" width="2.42578125" style="118" customWidth="1"/>
    <col min="12293" max="12293" width="24.140625" style="118" customWidth="1"/>
    <col min="12294" max="12294" width="19.140625" style="118" customWidth="1"/>
    <col min="12295" max="12295" width="1.42578125" style="118" customWidth="1"/>
    <col min="12296" max="12296" width="2" style="118" customWidth="1"/>
    <col min="12297" max="12544" width="0" style="118" hidden="1"/>
    <col min="12545" max="12545" width="3.28515625" style="118" customWidth="1"/>
    <col min="12546" max="12546" width="1" style="118" customWidth="1"/>
    <col min="12547" max="12547" width="43.85546875" style="118" customWidth="1"/>
    <col min="12548" max="12548" width="2.42578125" style="118" customWidth="1"/>
    <col min="12549" max="12549" width="24.140625" style="118" customWidth="1"/>
    <col min="12550" max="12550" width="19.140625" style="118" customWidth="1"/>
    <col min="12551" max="12551" width="1.42578125" style="118" customWidth="1"/>
    <col min="12552" max="12552" width="2" style="118" customWidth="1"/>
    <col min="12553" max="12800" width="0" style="118" hidden="1"/>
    <col min="12801" max="12801" width="3.28515625" style="118" customWidth="1"/>
    <col min="12802" max="12802" width="1" style="118" customWidth="1"/>
    <col min="12803" max="12803" width="43.85546875" style="118" customWidth="1"/>
    <col min="12804" max="12804" width="2.42578125" style="118" customWidth="1"/>
    <col min="12805" max="12805" width="24.140625" style="118" customWidth="1"/>
    <col min="12806" max="12806" width="19.140625" style="118" customWidth="1"/>
    <col min="12807" max="12807" width="1.42578125" style="118" customWidth="1"/>
    <col min="12808" max="12808" width="2" style="118" customWidth="1"/>
    <col min="12809" max="13056" width="0" style="118" hidden="1"/>
    <col min="13057" max="13057" width="3.28515625" style="118" customWidth="1"/>
    <col min="13058" max="13058" width="1" style="118" customWidth="1"/>
    <col min="13059" max="13059" width="43.85546875" style="118" customWidth="1"/>
    <col min="13060" max="13060" width="2.42578125" style="118" customWidth="1"/>
    <col min="13061" max="13061" width="24.140625" style="118" customWidth="1"/>
    <col min="13062" max="13062" width="19.140625" style="118" customWidth="1"/>
    <col min="13063" max="13063" width="1.42578125" style="118" customWidth="1"/>
    <col min="13064" max="13064" width="2" style="118" customWidth="1"/>
    <col min="13065" max="13312" width="0" style="118" hidden="1"/>
    <col min="13313" max="13313" width="3.28515625" style="118" customWidth="1"/>
    <col min="13314" max="13314" width="1" style="118" customWidth="1"/>
    <col min="13315" max="13315" width="43.85546875" style="118" customWidth="1"/>
    <col min="13316" max="13316" width="2.42578125" style="118" customWidth="1"/>
    <col min="13317" max="13317" width="24.140625" style="118" customWidth="1"/>
    <col min="13318" max="13318" width="19.140625" style="118" customWidth="1"/>
    <col min="13319" max="13319" width="1.42578125" style="118" customWidth="1"/>
    <col min="13320" max="13320" width="2" style="118" customWidth="1"/>
    <col min="13321" max="13568" width="0" style="118" hidden="1"/>
    <col min="13569" max="13569" width="3.28515625" style="118" customWidth="1"/>
    <col min="13570" max="13570" width="1" style="118" customWidth="1"/>
    <col min="13571" max="13571" width="43.85546875" style="118" customWidth="1"/>
    <col min="13572" max="13572" width="2.42578125" style="118" customWidth="1"/>
    <col min="13573" max="13573" width="24.140625" style="118" customWidth="1"/>
    <col min="13574" max="13574" width="19.140625" style="118" customWidth="1"/>
    <col min="13575" max="13575" width="1.42578125" style="118" customWidth="1"/>
    <col min="13576" max="13576" width="2" style="118" customWidth="1"/>
    <col min="13577" max="13824" width="0" style="118" hidden="1"/>
    <col min="13825" max="13825" width="3.28515625" style="118" customWidth="1"/>
    <col min="13826" max="13826" width="1" style="118" customWidth="1"/>
    <col min="13827" max="13827" width="43.85546875" style="118" customWidth="1"/>
    <col min="13828" max="13828" width="2.42578125" style="118" customWidth="1"/>
    <col min="13829" max="13829" width="24.140625" style="118" customWidth="1"/>
    <col min="13830" max="13830" width="19.140625" style="118" customWidth="1"/>
    <col min="13831" max="13831" width="1.42578125" style="118" customWidth="1"/>
    <col min="13832" max="13832" width="2" style="118" customWidth="1"/>
    <col min="13833" max="14080" width="0" style="118" hidden="1"/>
    <col min="14081" max="14081" width="3.28515625" style="118" customWidth="1"/>
    <col min="14082" max="14082" width="1" style="118" customWidth="1"/>
    <col min="14083" max="14083" width="43.85546875" style="118" customWidth="1"/>
    <col min="14084" max="14084" width="2.42578125" style="118" customWidth="1"/>
    <col min="14085" max="14085" width="24.140625" style="118" customWidth="1"/>
    <col min="14086" max="14086" width="19.140625" style="118" customWidth="1"/>
    <col min="14087" max="14087" width="1.42578125" style="118" customWidth="1"/>
    <col min="14088" max="14088" width="2" style="118" customWidth="1"/>
    <col min="14089" max="14336" width="0" style="118" hidden="1"/>
    <col min="14337" max="14337" width="3.28515625" style="118" customWidth="1"/>
    <col min="14338" max="14338" width="1" style="118" customWidth="1"/>
    <col min="14339" max="14339" width="43.85546875" style="118" customWidth="1"/>
    <col min="14340" max="14340" width="2.42578125" style="118" customWidth="1"/>
    <col min="14341" max="14341" width="24.140625" style="118" customWidth="1"/>
    <col min="14342" max="14342" width="19.140625" style="118" customWidth="1"/>
    <col min="14343" max="14343" width="1.42578125" style="118" customWidth="1"/>
    <col min="14344" max="14344" width="2" style="118" customWidth="1"/>
    <col min="14345" max="14592" width="0" style="118" hidden="1"/>
    <col min="14593" max="14593" width="3.28515625" style="118" customWidth="1"/>
    <col min="14594" max="14594" width="1" style="118" customWidth="1"/>
    <col min="14595" max="14595" width="43.85546875" style="118" customWidth="1"/>
    <col min="14596" max="14596" width="2.42578125" style="118" customWidth="1"/>
    <col min="14597" max="14597" width="24.140625" style="118" customWidth="1"/>
    <col min="14598" max="14598" width="19.140625" style="118" customWidth="1"/>
    <col min="14599" max="14599" width="1.42578125" style="118" customWidth="1"/>
    <col min="14600" max="14600" width="2" style="118" customWidth="1"/>
    <col min="14601" max="14848" width="0" style="118" hidden="1"/>
    <col min="14849" max="14849" width="3.28515625" style="118" customWidth="1"/>
    <col min="14850" max="14850" width="1" style="118" customWidth="1"/>
    <col min="14851" max="14851" width="43.85546875" style="118" customWidth="1"/>
    <col min="14852" max="14852" width="2.42578125" style="118" customWidth="1"/>
    <col min="14853" max="14853" width="24.140625" style="118" customWidth="1"/>
    <col min="14854" max="14854" width="19.140625" style="118" customWidth="1"/>
    <col min="14855" max="14855" width="1.42578125" style="118" customWidth="1"/>
    <col min="14856" max="14856" width="2" style="118" customWidth="1"/>
    <col min="14857" max="15104" width="0" style="118" hidden="1"/>
    <col min="15105" max="15105" width="3.28515625" style="118" customWidth="1"/>
    <col min="15106" max="15106" width="1" style="118" customWidth="1"/>
    <col min="15107" max="15107" width="43.85546875" style="118" customWidth="1"/>
    <col min="15108" max="15108" width="2.42578125" style="118" customWidth="1"/>
    <col min="15109" max="15109" width="24.140625" style="118" customWidth="1"/>
    <col min="15110" max="15110" width="19.140625" style="118" customWidth="1"/>
    <col min="15111" max="15111" width="1.42578125" style="118" customWidth="1"/>
    <col min="15112" max="15112" width="2" style="118" customWidth="1"/>
    <col min="15113" max="15360" width="0" style="118" hidden="1"/>
    <col min="15361" max="15361" width="3.28515625" style="118" customWidth="1"/>
    <col min="15362" max="15362" width="1" style="118" customWidth="1"/>
    <col min="15363" max="15363" width="43.85546875" style="118" customWidth="1"/>
    <col min="15364" max="15364" width="2.42578125" style="118" customWidth="1"/>
    <col min="15365" max="15365" width="24.140625" style="118" customWidth="1"/>
    <col min="15366" max="15366" width="19.140625" style="118" customWidth="1"/>
    <col min="15367" max="15367" width="1.42578125" style="118" customWidth="1"/>
    <col min="15368" max="15368" width="2" style="118" customWidth="1"/>
    <col min="15369" max="15616" width="0" style="118" hidden="1"/>
    <col min="15617" max="15617" width="3.28515625" style="118" customWidth="1"/>
    <col min="15618" max="15618" width="1" style="118" customWidth="1"/>
    <col min="15619" max="15619" width="43.85546875" style="118" customWidth="1"/>
    <col min="15620" max="15620" width="2.42578125" style="118" customWidth="1"/>
    <col min="15621" max="15621" width="24.140625" style="118" customWidth="1"/>
    <col min="15622" max="15622" width="19.140625" style="118" customWidth="1"/>
    <col min="15623" max="15623" width="1.42578125" style="118" customWidth="1"/>
    <col min="15624" max="15624" width="2" style="118" customWidth="1"/>
    <col min="15625" max="15872" width="0" style="118" hidden="1"/>
    <col min="15873" max="15873" width="3.28515625" style="118" customWidth="1"/>
    <col min="15874" max="15874" width="1" style="118" customWidth="1"/>
    <col min="15875" max="15875" width="43.85546875" style="118" customWidth="1"/>
    <col min="15876" max="15876" width="2.42578125" style="118" customWidth="1"/>
    <col min="15877" max="15877" width="24.140625" style="118" customWidth="1"/>
    <col min="15878" max="15878" width="19.140625" style="118" customWidth="1"/>
    <col min="15879" max="15879" width="1.42578125" style="118" customWidth="1"/>
    <col min="15880" max="15880" width="2" style="118" customWidth="1"/>
    <col min="15881" max="16128" width="0" style="118" hidden="1"/>
    <col min="16129" max="16129" width="3.28515625" style="118" customWidth="1"/>
    <col min="16130" max="16130" width="1" style="118" customWidth="1"/>
    <col min="16131" max="16131" width="43.85546875" style="118" customWidth="1"/>
    <col min="16132" max="16132" width="2.42578125" style="118" customWidth="1"/>
    <col min="16133" max="16133" width="24.140625" style="118" customWidth="1"/>
    <col min="16134" max="16134" width="19.140625" style="118" customWidth="1"/>
    <col min="16135" max="16135" width="1.42578125" style="118" customWidth="1"/>
    <col min="16136" max="16136" width="2" style="118" customWidth="1"/>
    <col min="16137" max="16384" width="0" style="118" hidden="1"/>
  </cols>
  <sheetData>
    <row r="1" spans="1:8" ht="14.1" customHeight="1" x14ac:dyDescent="0.2"/>
    <row r="2" spans="1:8" ht="14.1" customHeight="1" x14ac:dyDescent="0.2">
      <c r="B2" s="294" t="s">
        <v>520</v>
      </c>
      <c r="C2" s="294"/>
      <c r="D2" s="294"/>
      <c r="E2" s="294"/>
      <c r="F2" s="294"/>
      <c r="G2" s="294"/>
    </row>
    <row r="3" spans="1:8" ht="14.1" customHeight="1" x14ac:dyDescent="0.2">
      <c r="B3" s="294" t="s">
        <v>357</v>
      </c>
      <c r="C3" s="294"/>
      <c r="D3" s="294"/>
      <c r="E3" s="294"/>
      <c r="F3" s="294"/>
      <c r="G3" s="294"/>
    </row>
    <row r="4" spans="1:8" ht="14.1" customHeight="1" x14ac:dyDescent="0.2">
      <c r="B4" s="295" t="s">
        <v>358</v>
      </c>
      <c r="C4" s="295"/>
      <c r="D4" s="295"/>
      <c r="E4" s="295"/>
      <c r="F4" s="295"/>
      <c r="G4" s="295"/>
    </row>
    <row r="5" spans="1:8" ht="14.1" customHeight="1" x14ac:dyDescent="0.2">
      <c r="B5" s="294" t="s">
        <v>519</v>
      </c>
      <c r="C5" s="294"/>
      <c r="D5" s="294"/>
      <c r="E5" s="294"/>
      <c r="F5" s="294"/>
      <c r="G5" s="294"/>
    </row>
    <row r="6" spans="1:8" ht="14.1" customHeight="1" x14ac:dyDescent="0.2">
      <c r="B6" s="295" t="s">
        <v>359</v>
      </c>
      <c r="C6" s="295"/>
      <c r="D6" s="295"/>
      <c r="E6" s="295"/>
      <c r="F6" s="295"/>
      <c r="G6" s="295"/>
    </row>
    <row r="7" spans="1:8" ht="14.1" customHeight="1" x14ac:dyDescent="0.2">
      <c r="C7" s="133"/>
      <c r="D7" s="133"/>
      <c r="E7" s="133"/>
      <c r="F7" s="133"/>
    </row>
    <row r="8" spans="1:8" ht="12" customHeight="1" x14ac:dyDescent="0.3">
      <c r="A8" s="117" t="s">
        <v>360</v>
      </c>
      <c r="B8" s="119"/>
      <c r="C8" s="288" t="s">
        <v>250</v>
      </c>
      <c r="D8" s="288"/>
      <c r="E8" s="289"/>
      <c r="F8" s="150">
        <v>25044205.460000001</v>
      </c>
      <c r="G8" s="151"/>
      <c r="H8" s="152"/>
    </row>
    <row r="9" spans="1:8" ht="12" customHeight="1" x14ac:dyDescent="0.3">
      <c r="B9" s="120"/>
      <c r="C9" s="296"/>
      <c r="D9" s="297"/>
      <c r="E9" s="297"/>
      <c r="F9" s="153"/>
      <c r="G9" s="154"/>
      <c r="H9" s="152"/>
    </row>
    <row r="10" spans="1:8" ht="16.5" x14ac:dyDescent="0.3">
      <c r="B10" s="121"/>
      <c r="C10" s="284" t="s">
        <v>252</v>
      </c>
      <c r="D10" s="285"/>
      <c r="E10" s="285"/>
      <c r="F10" s="155">
        <f>SUM(F11:F16)</f>
        <v>0</v>
      </c>
      <c r="G10" s="156"/>
      <c r="H10" s="152"/>
    </row>
    <row r="11" spans="1:8" ht="16.5" x14ac:dyDescent="0.3">
      <c r="A11" s="117" t="s">
        <v>361</v>
      </c>
      <c r="B11" s="121"/>
      <c r="C11" s="280" t="s">
        <v>254</v>
      </c>
      <c r="D11" s="281"/>
      <c r="E11" s="281"/>
      <c r="F11" s="157">
        <v>0</v>
      </c>
      <c r="G11" s="156"/>
      <c r="H11" s="152"/>
    </row>
    <row r="12" spans="1:8" ht="16.5" x14ac:dyDescent="0.3">
      <c r="A12" s="117" t="s">
        <v>362</v>
      </c>
      <c r="B12" s="121"/>
      <c r="C12" s="280" t="s">
        <v>256</v>
      </c>
      <c r="D12" s="281"/>
      <c r="E12" s="281"/>
      <c r="F12" s="157">
        <v>0</v>
      </c>
      <c r="G12" s="156"/>
      <c r="H12" s="152"/>
    </row>
    <row r="13" spans="1:8" ht="16.5" x14ac:dyDescent="0.3">
      <c r="A13" s="117" t="s">
        <v>363</v>
      </c>
      <c r="B13" s="121"/>
      <c r="C13" s="298" t="s">
        <v>258</v>
      </c>
      <c r="D13" s="299"/>
      <c r="E13" s="299"/>
      <c r="F13" s="157">
        <v>0</v>
      </c>
      <c r="G13" s="156"/>
      <c r="H13" s="152"/>
    </row>
    <row r="14" spans="1:8" ht="16.5" x14ac:dyDescent="0.3">
      <c r="A14" s="117" t="s">
        <v>364</v>
      </c>
      <c r="B14" s="121"/>
      <c r="C14" s="280" t="s">
        <v>260</v>
      </c>
      <c r="D14" s="281"/>
      <c r="E14" s="281"/>
      <c r="F14" s="157">
        <v>0</v>
      </c>
      <c r="G14" s="156"/>
      <c r="H14" s="152"/>
    </row>
    <row r="15" spans="1:8" ht="16.5" x14ac:dyDescent="0.3">
      <c r="A15" s="117" t="s">
        <v>365</v>
      </c>
      <c r="B15" s="121"/>
      <c r="C15" s="280" t="s">
        <v>261</v>
      </c>
      <c r="D15" s="281"/>
      <c r="E15" s="281"/>
      <c r="F15" s="157">
        <v>0</v>
      </c>
      <c r="G15" s="156"/>
      <c r="H15" s="152"/>
    </row>
    <row r="16" spans="1:8" ht="16.5" x14ac:dyDescent="0.3">
      <c r="A16" s="117" t="s">
        <v>366</v>
      </c>
      <c r="B16" s="121"/>
      <c r="C16" s="280" t="s">
        <v>262</v>
      </c>
      <c r="D16" s="281"/>
      <c r="E16" s="281"/>
      <c r="F16" s="157">
        <v>0</v>
      </c>
      <c r="G16" s="156"/>
      <c r="H16" s="152"/>
    </row>
    <row r="17" spans="1:257" ht="16.5" x14ac:dyDescent="0.3">
      <c r="B17" s="121"/>
      <c r="C17" s="282"/>
      <c r="D17" s="283"/>
      <c r="E17" s="283"/>
      <c r="F17" s="158"/>
      <c r="G17" s="156"/>
      <c r="H17" s="152"/>
    </row>
    <row r="18" spans="1:257" ht="16.5" x14ac:dyDescent="0.3">
      <c r="B18" s="121"/>
      <c r="C18" s="284" t="s">
        <v>251</v>
      </c>
      <c r="D18" s="285"/>
      <c r="E18" s="285"/>
      <c r="F18" s="159">
        <f>SUM(F19:F21)</f>
        <v>0</v>
      </c>
      <c r="G18" s="156"/>
      <c r="H18" s="152"/>
    </row>
    <row r="19" spans="1:257" ht="16.5" x14ac:dyDescent="0.3">
      <c r="A19" s="117" t="s">
        <v>367</v>
      </c>
      <c r="B19" s="121"/>
      <c r="C19" s="280" t="s">
        <v>253</v>
      </c>
      <c r="D19" s="281"/>
      <c r="E19" s="281"/>
      <c r="F19" s="157">
        <v>0</v>
      </c>
      <c r="G19" s="156"/>
      <c r="H19" s="152"/>
    </row>
    <row r="20" spans="1:257" ht="16.5" x14ac:dyDescent="0.3">
      <c r="A20" s="117" t="s">
        <v>368</v>
      </c>
      <c r="B20" s="121"/>
      <c r="C20" s="280" t="s">
        <v>255</v>
      </c>
      <c r="D20" s="281"/>
      <c r="E20" s="281"/>
      <c r="F20" s="157">
        <v>0</v>
      </c>
      <c r="G20" s="156"/>
      <c r="H20" s="152"/>
    </row>
    <row r="21" spans="1:257" ht="16.5" x14ac:dyDescent="0.3">
      <c r="A21" s="117" t="s">
        <v>369</v>
      </c>
      <c r="B21" s="121"/>
      <c r="C21" s="280" t="s">
        <v>257</v>
      </c>
      <c r="D21" s="281"/>
      <c r="E21" s="281"/>
      <c r="F21" s="157">
        <v>0</v>
      </c>
      <c r="G21" s="156"/>
      <c r="H21" s="152"/>
    </row>
    <row r="22" spans="1:257" ht="12" customHeight="1" x14ac:dyDescent="0.3">
      <c r="B22" s="122"/>
      <c r="C22" s="286"/>
      <c r="D22" s="287"/>
      <c r="E22" s="287"/>
      <c r="F22" s="160"/>
      <c r="G22" s="161"/>
      <c r="H22" s="152"/>
    </row>
    <row r="23" spans="1:257" ht="12" customHeight="1" x14ac:dyDescent="0.3">
      <c r="B23" s="119"/>
      <c r="C23" s="288" t="s">
        <v>259</v>
      </c>
      <c r="D23" s="288"/>
      <c r="E23" s="289"/>
      <c r="F23" s="150">
        <f>+F8+F10-F18</f>
        <v>25044205.460000001</v>
      </c>
      <c r="G23" s="151"/>
      <c r="H23" s="152"/>
    </row>
    <row r="24" spans="1:257" ht="16.5" x14ac:dyDescent="0.3">
      <c r="C24" s="152"/>
      <c r="D24" s="152"/>
      <c r="E24" s="152"/>
      <c r="F24" s="152"/>
      <c r="G24" s="152"/>
      <c r="H24" s="152"/>
    </row>
    <row r="25" spans="1:257" ht="29.25" customHeight="1" x14ac:dyDescent="0.3">
      <c r="A25" s="229" t="s">
        <v>337</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row>
    <row r="26" spans="1:257" ht="29.25" customHeight="1" x14ac:dyDescent="0.3">
      <c r="A26" s="175"/>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c r="BO26" s="175"/>
      <c r="BP26" s="175"/>
      <c r="BQ26" s="175"/>
      <c r="BR26" s="175"/>
      <c r="BS26" s="175"/>
      <c r="BT26" s="175"/>
      <c r="BU26" s="175"/>
      <c r="BV26" s="175"/>
      <c r="BW26" s="175"/>
      <c r="BX26" s="175"/>
      <c r="BY26" s="175"/>
      <c r="BZ26" s="175"/>
      <c r="CA26" s="175"/>
      <c r="CB26" s="175"/>
      <c r="CC26" s="175"/>
      <c r="CD26" s="175"/>
      <c r="CE26" s="175"/>
      <c r="CF26" s="175"/>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5"/>
      <c r="DH26" s="175"/>
      <c r="DI26" s="175"/>
      <c r="DJ26" s="175"/>
      <c r="DK26" s="175"/>
      <c r="DL26" s="175"/>
      <c r="DM26" s="175"/>
      <c r="DN26" s="175"/>
      <c r="DO26" s="175"/>
      <c r="DP26" s="175"/>
      <c r="DQ26" s="175"/>
      <c r="DR26" s="175"/>
      <c r="DS26" s="175"/>
      <c r="DT26" s="175"/>
      <c r="DU26" s="175"/>
      <c r="DV26" s="175"/>
      <c r="DW26" s="175"/>
      <c r="DX26" s="175"/>
      <c r="DY26" s="175"/>
      <c r="DZ26" s="175"/>
      <c r="EA26" s="175"/>
      <c r="EB26" s="175"/>
      <c r="EC26" s="175"/>
      <c r="ED26" s="175"/>
      <c r="EE26" s="175"/>
      <c r="EF26" s="175"/>
      <c r="EG26" s="175"/>
      <c r="EH26" s="175"/>
      <c r="EI26" s="175"/>
      <c r="EJ26" s="175"/>
      <c r="EK26" s="175"/>
      <c r="EL26" s="175"/>
      <c r="EM26" s="175"/>
      <c r="EN26" s="175"/>
      <c r="EO26" s="175"/>
      <c r="EP26" s="175"/>
      <c r="EQ26" s="175"/>
      <c r="ER26" s="175"/>
      <c r="ES26" s="175"/>
      <c r="ET26" s="175"/>
      <c r="EU26" s="175"/>
      <c r="EV26" s="175"/>
      <c r="EW26" s="175"/>
      <c r="EX26" s="175"/>
      <c r="EY26" s="175"/>
      <c r="EZ26" s="175"/>
      <c r="FA26" s="175"/>
      <c r="FB26" s="175"/>
      <c r="FC26" s="175"/>
      <c r="FD26" s="175"/>
      <c r="FE26" s="175"/>
      <c r="FF26" s="175"/>
      <c r="FG26" s="175"/>
      <c r="FH26" s="175"/>
      <c r="FI26" s="175"/>
      <c r="FJ26" s="175"/>
      <c r="FK26" s="175"/>
      <c r="FL26" s="175"/>
      <c r="FM26" s="175"/>
      <c r="FN26" s="175"/>
      <c r="FO26" s="175"/>
      <c r="FP26" s="175"/>
      <c r="FQ26" s="175"/>
      <c r="FR26" s="175"/>
      <c r="FS26" s="175"/>
      <c r="FT26" s="175"/>
      <c r="FU26" s="175"/>
      <c r="FV26" s="175"/>
      <c r="FW26" s="175"/>
      <c r="FX26" s="175"/>
      <c r="FY26" s="175"/>
      <c r="FZ26" s="175"/>
      <c r="GA26" s="175"/>
      <c r="GB26" s="175"/>
      <c r="GC26" s="175"/>
      <c r="GD26" s="175"/>
      <c r="GE26" s="175"/>
      <c r="GF26" s="175"/>
      <c r="GG26" s="175"/>
      <c r="GH26" s="175"/>
      <c r="GI26" s="175"/>
      <c r="GJ26" s="175"/>
      <c r="GK26" s="175"/>
      <c r="GL26" s="175"/>
      <c r="GM26" s="175"/>
      <c r="GN26" s="175"/>
      <c r="GO26" s="175"/>
      <c r="GP26" s="175"/>
      <c r="GQ26" s="175"/>
      <c r="GR26" s="175"/>
      <c r="GS26" s="175"/>
      <c r="GT26" s="175"/>
      <c r="GU26" s="175"/>
      <c r="GV26" s="175"/>
      <c r="GW26" s="175"/>
      <c r="GX26" s="175"/>
      <c r="GY26" s="175"/>
      <c r="GZ26" s="175"/>
      <c r="HA26" s="175"/>
      <c r="HB26" s="175"/>
      <c r="HC26" s="175"/>
      <c r="HD26" s="175"/>
      <c r="HE26" s="175"/>
      <c r="HF26" s="175"/>
      <c r="HG26" s="175"/>
      <c r="HH26" s="175"/>
      <c r="HI26" s="175"/>
      <c r="HJ26" s="175"/>
      <c r="HK26" s="175"/>
      <c r="HL26" s="175"/>
      <c r="HM26" s="175"/>
      <c r="HN26" s="175"/>
      <c r="HO26" s="175"/>
      <c r="HP26" s="175"/>
      <c r="HQ26" s="175"/>
      <c r="HR26" s="175"/>
      <c r="HS26" s="175"/>
      <c r="HT26" s="175"/>
      <c r="HU26" s="175"/>
      <c r="HV26" s="175"/>
      <c r="HW26" s="175"/>
      <c r="HX26" s="175"/>
      <c r="HY26" s="175"/>
      <c r="HZ26" s="175"/>
      <c r="IA26" s="175"/>
      <c r="IB26" s="175"/>
      <c r="IC26" s="175"/>
      <c r="ID26" s="175"/>
      <c r="IE26" s="175"/>
      <c r="IF26" s="175"/>
      <c r="IG26" s="175"/>
      <c r="IH26" s="175"/>
      <c r="II26" s="175"/>
      <c r="IJ26" s="175"/>
      <c r="IK26" s="175"/>
      <c r="IL26" s="175"/>
      <c r="IM26" s="175"/>
      <c r="IN26" s="175"/>
      <c r="IO26" s="175"/>
      <c r="IP26" s="175"/>
      <c r="IQ26" s="175"/>
      <c r="IR26" s="175"/>
      <c r="IS26" s="175"/>
      <c r="IT26" s="175"/>
      <c r="IU26" s="175"/>
      <c r="IV26" s="175"/>
      <c r="IW26" s="175"/>
    </row>
    <row r="27" spans="1:257" ht="29.25" customHeight="1" x14ac:dyDescent="0.3">
      <c r="A27" s="175"/>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c r="BO27" s="175"/>
      <c r="BP27" s="175"/>
      <c r="BQ27" s="175"/>
      <c r="BR27" s="175"/>
      <c r="BS27" s="175"/>
      <c r="BT27" s="175"/>
      <c r="BU27" s="175"/>
      <c r="BV27" s="175"/>
      <c r="BW27" s="175"/>
      <c r="BX27" s="175"/>
      <c r="BY27" s="175"/>
      <c r="BZ27" s="175"/>
      <c r="CA27" s="175"/>
      <c r="CB27" s="175"/>
      <c r="CC27" s="175"/>
      <c r="CD27" s="175"/>
      <c r="CE27" s="175"/>
      <c r="CF27" s="175"/>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5"/>
      <c r="DH27" s="175"/>
      <c r="DI27" s="175"/>
      <c r="DJ27" s="175"/>
      <c r="DK27" s="175"/>
      <c r="DL27" s="175"/>
      <c r="DM27" s="175"/>
      <c r="DN27" s="175"/>
      <c r="DO27" s="175"/>
      <c r="DP27" s="175"/>
      <c r="DQ27" s="175"/>
      <c r="DR27" s="175"/>
      <c r="DS27" s="175"/>
      <c r="DT27" s="175"/>
      <c r="DU27" s="175"/>
      <c r="DV27" s="175"/>
      <c r="DW27" s="175"/>
      <c r="DX27" s="175"/>
      <c r="DY27" s="175"/>
      <c r="DZ27" s="175"/>
      <c r="EA27" s="175"/>
      <c r="EB27" s="175"/>
      <c r="EC27" s="175"/>
      <c r="ED27" s="175"/>
      <c r="EE27" s="175"/>
      <c r="EF27" s="175"/>
      <c r="EG27" s="175"/>
      <c r="EH27" s="175"/>
      <c r="EI27" s="175"/>
      <c r="EJ27" s="175"/>
      <c r="EK27" s="175"/>
      <c r="EL27" s="175"/>
      <c r="EM27" s="175"/>
      <c r="EN27" s="175"/>
      <c r="EO27" s="175"/>
      <c r="EP27" s="175"/>
      <c r="EQ27" s="175"/>
      <c r="ER27" s="175"/>
      <c r="ES27" s="175"/>
      <c r="ET27" s="175"/>
      <c r="EU27" s="175"/>
      <c r="EV27" s="175"/>
      <c r="EW27" s="175"/>
      <c r="EX27" s="175"/>
      <c r="EY27" s="175"/>
      <c r="EZ27" s="175"/>
      <c r="FA27" s="175"/>
      <c r="FB27" s="175"/>
      <c r="FC27" s="175"/>
      <c r="FD27" s="175"/>
      <c r="FE27" s="175"/>
      <c r="FF27" s="175"/>
      <c r="FG27" s="175"/>
      <c r="FH27" s="175"/>
      <c r="FI27" s="175"/>
      <c r="FJ27" s="175"/>
      <c r="FK27" s="175"/>
      <c r="FL27" s="175"/>
      <c r="FM27" s="175"/>
      <c r="FN27" s="175"/>
      <c r="FO27" s="175"/>
      <c r="FP27" s="175"/>
      <c r="FQ27" s="175"/>
      <c r="FR27" s="175"/>
      <c r="FS27" s="175"/>
      <c r="FT27" s="175"/>
      <c r="FU27" s="175"/>
      <c r="FV27" s="175"/>
      <c r="FW27" s="175"/>
      <c r="FX27" s="175"/>
      <c r="FY27" s="175"/>
      <c r="FZ27" s="175"/>
      <c r="GA27" s="175"/>
      <c r="GB27" s="175"/>
      <c r="GC27" s="175"/>
      <c r="GD27" s="175"/>
      <c r="GE27" s="175"/>
      <c r="GF27" s="175"/>
      <c r="GG27" s="175"/>
      <c r="GH27" s="175"/>
      <c r="GI27" s="175"/>
      <c r="GJ27" s="175"/>
      <c r="GK27" s="175"/>
      <c r="GL27" s="175"/>
      <c r="GM27" s="175"/>
      <c r="GN27" s="175"/>
      <c r="GO27" s="175"/>
      <c r="GP27" s="175"/>
      <c r="GQ27" s="175"/>
      <c r="GR27" s="175"/>
      <c r="GS27" s="175"/>
      <c r="GT27" s="175"/>
      <c r="GU27" s="175"/>
      <c r="GV27" s="175"/>
      <c r="GW27" s="175"/>
      <c r="GX27" s="175"/>
      <c r="GY27" s="175"/>
      <c r="GZ27" s="175"/>
      <c r="HA27" s="175"/>
      <c r="HB27" s="175"/>
      <c r="HC27" s="175"/>
      <c r="HD27" s="175"/>
      <c r="HE27" s="175"/>
      <c r="HF27" s="175"/>
      <c r="HG27" s="175"/>
      <c r="HH27" s="175"/>
      <c r="HI27" s="175"/>
      <c r="HJ27" s="175"/>
      <c r="HK27" s="175"/>
      <c r="HL27" s="175"/>
      <c r="HM27" s="175"/>
      <c r="HN27" s="175"/>
      <c r="HO27" s="175"/>
      <c r="HP27" s="175"/>
      <c r="HQ27" s="175"/>
      <c r="HR27" s="175"/>
      <c r="HS27" s="175"/>
      <c r="HT27" s="175"/>
      <c r="HU27" s="175"/>
      <c r="HV27" s="175"/>
      <c r="HW27" s="175"/>
      <c r="HX27" s="175"/>
      <c r="HY27" s="175"/>
      <c r="HZ27" s="175"/>
      <c r="IA27" s="175"/>
      <c r="IB27" s="175"/>
      <c r="IC27" s="175"/>
      <c r="ID27" s="175"/>
      <c r="IE27" s="175"/>
      <c r="IF27" s="175"/>
      <c r="IG27" s="175"/>
      <c r="IH27" s="175"/>
      <c r="II27" s="175"/>
      <c r="IJ27" s="175"/>
      <c r="IK27" s="175"/>
      <c r="IL27" s="175"/>
      <c r="IM27" s="175"/>
      <c r="IN27" s="175"/>
      <c r="IO27" s="175"/>
      <c r="IP27" s="175"/>
      <c r="IQ27" s="175"/>
      <c r="IR27" s="175"/>
      <c r="IS27" s="175"/>
      <c r="IT27" s="175"/>
      <c r="IU27" s="175"/>
      <c r="IV27" s="175"/>
      <c r="IW27" s="175"/>
    </row>
    <row r="28" spans="1:257" x14ac:dyDescent="0.2">
      <c r="A28" s="123"/>
      <c r="B28" s="124"/>
      <c r="C28" s="124"/>
      <c r="D28" s="124"/>
      <c r="E28" s="124"/>
      <c r="F28" s="124"/>
      <c r="G28" s="124"/>
      <c r="H28" s="124"/>
    </row>
    <row r="29" spans="1:257" ht="15" customHeight="1" x14ac:dyDescent="0.25">
      <c r="A29" s="123"/>
      <c r="B29" s="124"/>
      <c r="C29" s="138" t="s">
        <v>521</v>
      </c>
      <c r="D29" s="124"/>
      <c r="E29" s="290" t="s">
        <v>522</v>
      </c>
      <c r="F29" s="290"/>
      <c r="G29" s="291"/>
      <c r="H29" s="124"/>
    </row>
    <row r="30" spans="1:257" ht="15" customHeight="1" x14ac:dyDescent="0.25">
      <c r="A30" s="123"/>
      <c r="B30" s="124"/>
      <c r="C30" s="137" t="s">
        <v>343</v>
      </c>
      <c r="D30" s="124"/>
      <c r="E30" s="292" t="s">
        <v>344</v>
      </c>
      <c r="F30" s="292"/>
      <c r="G30" s="293"/>
      <c r="H30" s="124"/>
    </row>
    <row r="31" spans="1:257" ht="28.5" customHeight="1" x14ac:dyDescent="0.2">
      <c r="C31" s="134"/>
      <c r="E31" s="279"/>
      <c r="F31" s="279"/>
    </row>
    <row r="32" spans="1:257" x14ac:dyDescent="0.2">
      <c r="C32" s="135"/>
      <c r="E32" s="278"/>
      <c r="F32" s="278"/>
      <c r="G32" s="278"/>
    </row>
    <row r="33" spans="3:7" ht="24" customHeight="1" x14ac:dyDescent="0.2">
      <c r="C33" s="135"/>
      <c r="E33" s="278"/>
      <c r="F33" s="278"/>
      <c r="G33" s="278"/>
    </row>
    <row r="34" spans="3:7" ht="28.5" customHeight="1" x14ac:dyDescent="0.2">
      <c r="C34" s="134"/>
      <c r="E34" s="279"/>
      <c r="F34" s="279"/>
    </row>
    <row r="35" spans="3:7" x14ac:dyDescent="0.2">
      <c r="C35" s="135"/>
      <c r="E35" s="278"/>
      <c r="F35" s="278"/>
      <c r="G35" s="278"/>
    </row>
    <row r="36" spans="3:7" ht="24" customHeight="1" x14ac:dyDescent="0.2">
      <c r="C36" s="135"/>
      <c r="E36" s="278"/>
      <c r="F36" s="278"/>
      <c r="G36" s="278"/>
    </row>
    <row r="37" spans="3:7" x14ac:dyDescent="0.2">
      <c r="C37" s="134"/>
    </row>
    <row r="38" spans="3:7" ht="15.75" customHeight="1" x14ac:dyDescent="0.2"/>
  </sheetData>
  <mergeCells count="30">
    <mergeCell ref="C14:E14"/>
    <mergeCell ref="B2:G2"/>
    <mergeCell ref="B3:G3"/>
    <mergeCell ref="B4:G4"/>
    <mergeCell ref="B5:G5"/>
    <mergeCell ref="B6:G6"/>
    <mergeCell ref="C8:E8"/>
    <mergeCell ref="C9:E9"/>
    <mergeCell ref="C10:E10"/>
    <mergeCell ref="C11:E11"/>
    <mergeCell ref="C12:E12"/>
    <mergeCell ref="C13:E13"/>
    <mergeCell ref="E31:F31"/>
    <mergeCell ref="C15:E15"/>
    <mergeCell ref="C16:E16"/>
    <mergeCell ref="C17:E17"/>
    <mergeCell ref="C18:E18"/>
    <mergeCell ref="C19:E19"/>
    <mergeCell ref="C20:E20"/>
    <mergeCell ref="C21:E21"/>
    <mergeCell ref="C22:E22"/>
    <mergeCell ref="C23:E23"/>
    <mergeCell ref="E29:G29"/>
    <mergeCell ref="E30:G30"/>
    <mergeCell ref="A25:IW25"/>
    <mergeCell ref="E32:G32"/>
    <mergeCell ref="E33:G33"/>
    <mergeCell ref="E34:F34"/>
    <mergeCell ref="E35:G35"/>
    <mergeCell ref="E36:G36"/>
  </mergeCells>
  <pageMargins left="0.70866141732283472" right="0.70866141732283472" top="0.74803149606299213" bottom="0.74803149606299213" header="0.31496062992125984" footer="0.31496062992125984"/>
  <pageSetup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6B4E7-AA92-4B32-A88B-017A1633ACAD}">
  <dimension ref="A1:H53"/>
  <sheetViews>
    <sheetView view="pageLayout" zoomScaleNormal="100" workbookViewId="0">
      <selection activeCell="C18" sqref="C18:E18"/>
    </sheetView>
  </sheetViews>
  <sheetFormatPr baseColWidth="10" defaultColWidth="0" defaultRowHeight="12" customHeight="1" zeroHeight="1" x14ac:dyDescent="0.2"/>
  <cols>
    <col min="1" max="1" width="2.5703125" style="117" customWidth="1"/>
    <col min="2" max="2" width="1" style="118" customWidth="1"/>
    <col min="3" max="3" width="38.28515625" style="118" customWidth="1"/>
    <col min="4" max="4" width="2.42578125" style="118" customWidth="1"/>
    <col min="5" max="5" width="24.42578125" style="118" customWidth="1"/>
    <col min="6" max="6" width="17" style="118" customWidth="1"/>
    <col min="7" max="7" width="1.42578125" style="118" customWidth="1"/>
    <col min="8" max="8" width="2" style="118" customWidth="1"/>
    <col min="9" max="256" width="0" style="118" hidden="1"/>
    <col min="257" max="257" width="2.5703125" style="118" customWidth="1"/>
    <col min="258" max="258" width="1" style="118" customWidth="1"/>
    <col min="259" max="259" width="38.28515625" style="118" customWidth="1"/>
    <col min="260" max="260" width="2.42578125" style="118" customWidth="1"/>
    <col min="261" max="261" width="24.42578125" style="118" customWidth="1"/>
    <col min="262" max="262" width="17" style="118" customWidth="1"/>
    <col min="263" max="263" width="1.42578125" style="118" customWidth="1"/>
    <col min="264" max="264" width="2" style="118" customWidth="1"/>
    <col min="265" max="512" width="0" style="118" hidden="1"/>
    <col min="513" max="513" width="2.5703125" style="118" customWidth="1"/>
    <col min="514" max="514" width="1" style="118" customWidth="1"/>
    <col min="515" max="515" width="38.28515625" style="118" customWidth="1"/>
    <col min="516" max="516" width="2.42578125" style="118" customWidth="1"/>
    <col min="517" max="517" width="24.42578125" style="118" customWidth="1"/>
    <col min="518" max="518" width="17" style="118" customWidth="1"/>
    <col min="519" max="519" width="1.42578125" style="118" customWidth="1"/>
    <col min="520" max="520" width="2" style="118" customWidth="1"/>
    <col min="521" max="768" width="0" style="118" hidden="1"/>
    <col min="769" max="769" width="2.5703125" style="118" customWidth="1"/>
    <col min="770" max="770" width="1" style="118" customWidth="1"/>
    <col min="771" max="771" width="38.28515625" style="118" customWidth="1"/>
    <col min="772" max="772" width="2.42578125" style="118" customWidth="1"/>
    <col min="773" max="773" width="24.42578125" style="118" customWidth="1"/>
    <col min="774" max="774" width="17" style="118" customWidth="1"/>
    <col min="775" max="775" width="1.42578125" style="118" customWidth="1"/>
    <col min="776" max="776" width="2" style="118" customWidth="1"/>
    <col min="777" max="1024" width="0" style="118" hidden="1"/>
    <col min="1025" max="1025" width="2.5703125" style="118" customWidth="1"/>
    <col min="1026" max="1026" width="1" style="118" customWidth="1"/>
    <col min="1027" max="1027" width="38.28515625" style="118" customWidth="1"/>
    <col min="1028" max="1028" width="2.42578125" style="118" customWidth="1"/>
    <col min="1029" max="1029" width="24.42578125" style="118" customWidth="1"/>
    <col min="1030" max="1030" width="17" style="118" customWidth="1"/>
    <col min="1031" max="1031" width="1.42578125" style="118" customWidth="1"/>
    <col min="1032" max="1032" width="2" style="118" customWidth="1"/>
    <col min="1033" max="1280" width="0" style="118" hidden="1"/>
    <col min="1281" max="1281" width="2.5703125" style="118" customWidth="1"/>
    <col min="1282" max="1282" width="1" style="118" customWidth="1"/>
    <col min="1283" max="1283" width="38.28515625" style="118" customWidth="1"/>
    <col min="1284" max="1284" width="2.42578125" style="118" customWidth="1"/>
    <col min="1285" max="1285" width="24.42578125" style="118" customWidth="1"/>
    <col min="1286" max="1286" width="17" style="118" customWidth="1"/>
    <col min="1287" max="1287" width="1.42578125" style="118" customWidth="1"/>
    <col min="1288" max="1288" width="2" style="118" customWidth="1"/>
    <col min="1289" max="1536" width="0" style="118" hidden="1"/>
    <col min="1537" max="1537" width="2.5703125" style="118" customWidth="1"/>
    <col min="1538" max="1538" width="1" style="118" customWidth="1"/>
    <col min="1539" max="1539" width="38.28515625" style="118" customWidth="1"/>
    <col min="1540" max="1540" width="2.42578125" style="118" customWidth="1"/>
    <col min="1541" max="1541" width="24.42578125" style="118" customWidth="1"/>
    <col min="1542" max="1542" width="17" style="118" customWidth="1"/>
    <col min="1543" max="1543" width="1.42578125" style="118" customWidth="1"/>
    <col min="1544" max="1544" width="2" style="118" customWidth="1"/>
    <col min="1545" max="1792" width="0" style="118" hidden="1"/>
    <col min="1793" max="1793" width="2.5703125" style="118" customWidth="1"/>
    <col min="1794" max="1794" width="1" style="118" customWidth="1"/>
    <col min="1795" max="1795" width="38.28515625" style="118" customWidth="1"/>
    <col min="1796" max="1796" width="2.42578125" style="118" customWidth="1"/>
    <col min="1797" max="1797" width="24.42578125" style="118" customWidth="1"/>
    <col min="1798" max="1798" width="17" style="118" customWidth="1"/>
    <col min="1799" max="1799" width="1.42578125" style="118" customWidth="1"/>
    <col min="1800" max="1800" width="2" style="118" customWidth="1"/>
    <col min="1801" max="2048" width="0" style="118" hidden="1"/>
    <col min="2049" max="2049" width="2.5703125" style="118" customWidth="1"/>
    <col min="2050" max="2050" width="1" style="118" customWidth="1"/>
    <col min="2051" max="2051" width="38.28515625" style="118" customWidth="1"/>
    <col min="2052" max="2052" width="2.42578125" style="118" customWidth="1"/>
    <col min="2053" max="2053" width="24.42578125" style="118" customWidth="1"/>
    <col min="2054" max="2054" width="17" style="118" customWidth="1"/>
    <col min="2055" max="2055" width="1.42578125" style="118" customWidth="1"/>
    <col min="2056" max="2056" width="2" style="118" customWidth="1"/>
    <col min="2057" max="2304" width="0" style="118" hidden="1"/>
    <col min="2305" max="2305" width="2.5703125" style="118" customWidth="1"/>
    <col min="2306" max="2306" width="1" style="118" customWidth="1"/>
    <col min="2307" max="2307" width="38.28515625" style="118" customWidth="1"/>
    <col min="2308" max="2308" width="2.42578125" style="118" customWidth="1"/>
    <col min="2309" max="2309" width="24.42578125" style="118" customWidth="1"/>
    <col min="2310" max="2310" width="17" style="118" customWidth="1"/>
    <col min="2311" max="2311" width="1.42578125" style="118" customWidth="1"/>
    <col min="2312" max="2312" width="2" style="118" customWidth="1"/>
    <col min="2313" max="2560" width="0" style="118" hidden="1"/>
    <col min="2561" max="2561" width="2.5703125" style="118" customWidth="1"/>
    <col min="2562" max="2562" width="1" style="118" customWidth="1"/>
    <col min="2563" max="2563" width="38.28515625" style="118" customWidth="1"/>
    <col min="2564" max="2564" width="2.42578125" style="118" customWidth="1"/>
    <col min="2565" max="2565" width="24.42578125" style="118" customWidth="1"/>
    <col min="2566" max="2566" width="17" style="118" customWidth="1"/>
    <col min="2567" max="2567" width="1.42578125" style="118" customWidth="1"/>
    <col min="2568" max="2568" width="2" style="118" customWidth="1"/>
    <col min="2569" max="2816" width="0" style="118" hidden="1"/>
    <col min="2817" max="2817" width="2.5703125" style="118" customWidth="1"/>
    <col min="2818" max="2818" width="1" style="118" customWidth="1"/>
    <col min="2819" max="2819" width="38.28515625" style="118" customWidth="1"/>
    <col min="2820" max="2820" width="2.42578125" style="118" customWidth="1"/>
    <col min="2821" max="2821" width="24.42578125" style="118" customWidth="1"/>
    <col min="2822" max="2822" width="17" style="118" customWidth="1"/>
    <col min="2823" max="2823" width="1.42578125" style="118" customWidth="1"/>
    <col min="2824" max="2824" width="2" style="118" customWidth="1"/>
    <col min="2825" max="3072" width="0" style="118" hidden="1"/>
    <col min="3073" max="3073" width="2.5703125" style="118" customWidth="1"/>
    <col min="3074" max="3074" width="1" style="118" customWidth="1"/>
    <col min="3075" max="3075" width="38.28515625" style="118" customWidth="1"/>
    <col min="3076" max="3076" width="2.42578125" style="118" customWidth="1"/>
    <col min="3077" max="3077" width="24.42578125" style="118" customWidth="1"/>
    <col min="3078" max="3078" width="17" style="118" customWidth="1"/>
    <col min="3079" max="3079" width="1.42578125" style="118" customWidth="1"/>
    <col min="3080" max="3080" width="2" style="118" customWidth="1"/>
    <col min="3081" max="3328" width="0" style="118" hidden="1"/>
    <col min="3329" max="3329" width="2.5703125" style="118" customWidth="1"/>
    <col min="3330" max="3330" width="1" style="118" customWidth="1"/>
    <col min="3331" max="3331" width="38.28515625" style="118" customWidth="1"/>
    <col min="3332" max="3332" width="2.42578125" style="118" customWidth="1"/>
    <col min="3333" max="3333" width="24.42578125" style="118" customWidth="1"/>
    <col min="3334" max="3334" width="17" style="118" customWidth="1"/>
    <col min="3335" max="3335" width="1.42578125" style="118" customWidth="1"/>
    <col min="3336" max="3336" width="2" style="118" customWidth="1"/>
    <col min="3337" max="3584" width="0" style="118" hidden="1"/>
    <col min="3585" max="3585" width="2.5703125" style="118" customWidth="1"/>
    <col min="3586" max="3586" width="1" style="118" customWidth="1"/>
    <col min="3587" max="3587" width="38.28515625" style="118" customWidth="1"/>
    <col min="3588" max="3588" width="2.42578125" style="118" customWidth="1"/>
    <col min="3589" max="3589" width="24.42578125" style="118" customWidth="1"/>
    <col min="3590" max="3590" width="17" style="118" customWidth="1"/>
    <col min="3591" max="3591" width="1.42578125" style="118" customWidth="1"/>
    <col min="3592" max="3592" width="2" style="118" customWidth="1"/>
    <col min="3593" max="3840" width="0" style="118" hidden="1"/>
    <col min="3841" max="3841" width="2.5703125" style="118" customWidth="1"/>
    <col min="3842" max="3842" width="1" style="118" customWidth="1"/>
    <col min="3843" max="3843" width="38.28515625" style="118" customWidth="1"/>
    <col min="3844" max="3844" width="2.42578125" style="118" customWidth="1"/>
    <col min="3845" max="3845" width="24.42578125" style="118" customWidth="1"/>
    <col min="3846" max="3846" width="17" style="118" customWidth="1"/>
    <col min="3847" max="3847" width="1.42578125" style="118" customWidth="1"/>
    <col min="3848" max="3848" width="2" style="118" customWidth="1"/>
    <col min="3849" max="4096" width="0" style="118" hidden="1"/>
    <col min="4097" max="4097" width="2.5703125" style="118" customWidth="1"/>
    <col min="4098" max="4098" width="1" style="118" customWidth="1"/>
    <col min="4099" max="4099" width="38.28515625" style="118" customWidth="1"/>
    <col min="4100" max="4100" width="2.42578125" style="118" customWidth="1"/>
    <col min="4101" max="4101" width="24.42578125" style="118" customWidth="1"/>
    <col min="4102" max="4102" width="17" style="118" customWidth="1"/>
    <col min="4103" max="4103" width="1.42578125" style="118" customWidth="1"/>
    <col min="4104" max="4104" width="2" style="118" customWidth="1"/>
    <col min="4105" max="4352" width="0" style="118" hidden="1"/>
    <col min="4353" max="4353" width="2.5703125" style="118" customWidth="1"/>
    <col min="4354" max="4354" width="1" style="118" customWidth="1"/>
    <col min="4355" max="4355" width="38.28515625" style="118" customWidth="1"/>
    <col min="4356" max="4356" width="2.42578125" style="118" customWidth="1"/>
    <col min="4357" max="4357" width="24.42578125" style="118" customWidth="1"/>
    <col min="4358" max="4358" width="17" style="118" customWidth="1"/>
    <col min="4359" max="4359" width="1.42578125" style="118" customWidth="1"/>
    <col min="4360" max="4360" width="2" style="118" customWidth="1"/>
    <col min="4361" max="4608" width="0" style="118" hidden="1"/>
    <col min="4609" max="4609" width="2.5703125" style="118" customWidth="1"/>
    <col min="4610" max="4610" width="1" style="118" customWidth="1"/>
    <col min="4611" max="4611" width="38.28515625" style="118" customWidth="1"/>
    <col min="4612" max="4612" width="2.42578125" style="118" customWidth="1"/>
    <col min="4613" max="4613" width="24.42578125" style="118" customWidth="1"/>
    <col min="4614" max="4614" width="17" style="118" customWidth="1"/>
    <col min="4615" max="4615" width="1.42578125" style="118" customWidth="1"/>
    <col min="4616" max="4616" width="2" style="118" customWidth="1"/>
    <col min="4617" max="4864" width="0" style="118" hidden="1"/>
    <col min="4865" max="4865" width="2.5703125" style="118" customWidth="1"/>
    <col min="4866" max="4866" width="1" style="118" customWidth="1"/>
    <col min="4867" max="4867" width="38.28515625" style="118" customWidth="1"/>
    <col min="4868" max="4868" width="2.42578125" style="118" customWidth="1"/>
    <col min="4869" max="4869" width="24.42578125" style="118" customWidth="1"/>
    <col min="4870" max="4870" width="17" style="118" customWidth="1"/>
    <col min="4871" max="4871" width="1.42578125" style="118" customWidth="1"/>
    <col min="4872" max="4872" width="2" style="118" customWidth="1"/>
    <col min="4873" max="5120" width="0" style="118" hidden="1"/>
    <col min="5121" max="5121" width="2.5703125" style="118" customWidth="1"/>
    <col min="5122" max="5122" width="1" style="118" customWidth="1"/>
    <col min="5123" max="5123" width="38.28515625" style="118" customWidth="1"/>
    <col min="5124" max="5124" width="2.42578125" style="118" customWidth="1"/>
    <col min="5125" max="5125" width="24.42578125" style="118" customWidth="1"/>
    <col min="5126" max="5126" width="17" style="118" customWidth="1"/>
    <col min="5127" max="5127" width="1.42578125" style="118" customWidth="1"/>
    <col min="5128" max="5128" width="2" style="118" customWidth="1"/>
    <col min="5129" max="5376" width="0" style="118" hidden="1"/>
    <col min="5377" max="5377" width="2.5703125" style="118" customWidth="1"/>
    <col min="5378" max="5378" width="1" style="118" customWidth="1"/>
    <col min="5379" max="5379" width="38.28515625" style="118" customWidth="1"/>
    <col min="5380" max="5380" width="2.42578125" style="118" customWidth="1"/>
    <col min="5381" max="5381" width="24.42578125" style="118" customWidth="1"/>
    <col min="5382" max="5382" width="17" style="118" customWidth="1"/>
    <col min="5383" max="5383" width="1.42578125" style="118" customWidth="1"/>
    <col min="5384" max="5384" width="2" style="118" customWidth="1"/>
    <col min="5385" max="5632" width="0" style="118" hidden="1"/>
    <col min="5633" max="5633" width="2.5703125" style="118" customWidth="1"/>
    <col min="5634" max="5634" width="1" style="118" customWidth="1"/>
    <col min="5635" max="5635" width="38.28515625" style="118" customWidth="1"/>
    <col min="5636" max="5636" width="2.42578125" style="118" customWidth="1"/>
    <col min="5637" max="5637" width="24.42578125" style="118" customWidth="1"/>
    <col min="5638" max="5638" width="17" style="118" customWidth="1"/>
    <col min="5639" max="5639" width="1.42578125" style="118" customWidth="1"/>
    <col min="5640" max="5640" width="2" style="118" customWidth="1"/>
    <col min="5641" max="5888" width="0" style="118" hidden="1"/>
    <col min="5889" max="5889" width="2.5703125" style="118" customWidth="1"/>
    <col min="5890" max="5890" width="1" style="118" customWidth="1"/>
    <col min="5891" max="5891" width="38.28515625" style="118" customWidth="1"/>
    <col min="5892" max="5892" width="2.42578125" style="118" customWidth="1"/>
    <col min="5893" max="5893" width="24.42578125" style="118" customWidth="1"/>
    <col min="5894" max="5894" width="17" style="118" customWidth="1"/>
    <col min="5895" max="5895" width="1.42578125" style="118" customWidth="1"/>
    <col min="5896" max="5896" width="2" style="118" customWidth="1"/>
    <col min="5897" max="6144" width="0" style="118" hidden="1"/>
    <col min="6145" max="6145" width="2.5703125" style="118" customWidth="1"/>
    <col min="6146" max="6146" width="1" style="118" customWidth="1"/>
    <col min="6147" max="6147" width="38.28515625" style="118" customWidth="1"/>
    <col min="6148" max="6148" width="2.42578125" style="118" customWidth="1"/>
    <col min="6149" max="6149" width="24.42578125" style="118" customWidth="1"/>
    <col min="6150" max="6150" width="17" style="118" customWidth="1"/>
    <col min="6151" max="6151" width="1.42578125" style="118" customWidth="1"/>
    <col min="6152" max="6152" width="2" style="118" customWidth="1"/>
    <col min="6153" max="6400" width="0" style="118" hidden="1"/>
    <col min="6401" max="6401" width="2.5703125" style="118" customWidth="1"/>
    <col min="6402" max="6402" width="1" style="118" customWidth="1"/>
    <col min="6403" max="6403" width="38.28515625" style="118" customWidth="1"/>
    <col min="6404" max="6404" width="2.42578125" style="118" customWidth="1"/>
    <col min="6405" max="6405" width="24.42578125" style="118" customWidth="1"/>
    <col min="6406" max="6406" width="17" style="118" customWidth="1"/>
    <col min="6407" max="6407" width="1.42578125" style="118" customWidth="1"/>
    <col min="6408" max="6408" width="2" style="118" customWidth="1"/>
    <col min="6409" max="6656" width="0" style="118" hidden="1"/>
    <col min="6657" max="6657" width="2.5703125" style="118" customWidth="1"/>
    <col min="6658" max="6658" width="1" style="118" customWidth="1"/>
    <col min="6659" max="6659" width="38.28515625" style="118" customWidth="1"/>
    <col min="6660" max="6660" width="2.42578125" style="118" customWidth="1"/>
    <col min="6661" max="6661" width="24.42578125" style="118" customWidth="1"/>
    <col min="6662" max="6662" width="17" style="118" customWidth="1"/>
    <col min="6663" max="6663" width="1.42578125" style="118" customWidth="1"/>
    <col min="6664" max="6664" width="2" style="118" customWidth="1"/>
    <col min="6665" max="6912" width="0" style="118" hidden="1"/>
    <col min="6913" max="6913" width="2.5703125" style="118" customWidth="1"/>
    <col min="6914" max="6914" width="1" style="118" customWidth="1"/>
    <col min="6915" max="6915" width="38.28515625" style="118" customWidth="1"/>
    <col min="6916" max="6916" width="2.42578125" style="118" customWidth="1"/>
    <col min="6917" max="6917" width="24.42578125" style="118" customWidth="1"/>
    <col min="6918" max="6918" width="17" style="118" customWidth="1"/>
    <col min="6919" max="6919" width="1.42578125" style="118" customWidth="1"/>
    <col min="6920" max="6920" width="2" style="118" customWidth="1"/>
    <col min="6921" max="7168" width="0" style="118" hidden="1"/>
    <col min="7169" max="7169" width="2.5703125" style="118" customWidth="1"/>
    <col min="7170" max="7170" width="1" style="118" customWidth="1"/>
    <col min="7171" max="7171" width="38.28515625" style="118" customWidth="1"/>
    <col min="7172" max="7172" width="2.42578125" style="118" customWidth="1"/>
    <col min="7173" max="7173" width="24.42578125" style="118" customWidth="1"/>
    <col min="7174" max="7174" width="17" style="118" customWidth="1"/>
    <col min="7175" max="7175" width="1.42578125" style="118" customWidth="1"/>
    <col min="7176" max="7176" width="2" style="118" customWidth="1"/>
    <col min="7177" max="7424" width="0" style="118" hidden="1"/>
    <col min="7425" max="7425" width="2.5703125" style="118" customWidth="1"/>
    <col min="7426" max="7426" width="1" style="118" customWidth="1"/>
    <col min="7427" max="7427" width="38.28515625" style="118" customWidth="1"/>
    <col min="7428" max="7428" width="2.42578125" style="118" customWidth="1"/>
    <col min="7429" max="7429" width="24.42578125" style="118" customWidth="1"/>
    <col min="7430" max="7430" width="17" style="118" customWidth="1"/>
    <col min="7431" max="7431" width="1.42578125" style="118" customWidth="1"/>
    <col min="7432" max="7432" width="2" style="118" customWidth="1"/>
    <col min="7433" max="7680" width="0" style="118" hidden="1"/>
    <col min="7681" max="7681" width="2.5703125" style="118" customWidth="1"/>
    <col min="7682" max="7682" width="1" style="118" customWidth="1"/>
    <col min="7683" max="7683" width="38.28515625" style="118" customWidth="1"/>
    <col min="7684" max="7684" width="2.42578125" style="118" customWidth="1"/>
    <col min="7685" max="7685" width="24.42578125" style="118" customWidth="1"/>
    <col min="7686" max="7686" width="17" style="118" customWidth="1"/>
    <col min="7687" max="7687" width="1.42578125" style="118" customWidth="1"/>
    <col min="7688" max="7688" width="2" style="118" customWidth="1"/>
    <col min="7689" max="7936" width="0" style="118" hidden="1"/>
    <col min="7937" max="7937" width="2.5703125" style="118" customWidth="1"/>
    <col min="7938" max="7938" width="1" style="118" customWidth="1"/>
    <col min="7939" max="7939" width="38.28515625" style="118" customWidth="1"/>
    <col min="7940" max="7940" width="2.42578125" style="118" customWidth="1"/>
    <col min="7941" max="7941" width="24.42578125" style="118" customWidth="1"/>
    <col min="7942" max="7942" width="17" style="118" customWidth="1"/>
    <col min="7943" max="7943" width="1.42578125" style="118" customWidth="1"/>
    <col min="7944" max="7944" width="2" style="118" customWidth="1"/>
    <col min="7945" max="8192" width="0" style="118" hidden="1"/>
    <col min="8193" max="8193" width="2.5703125" style="118" customWidth="1"/>
    <col min="8194" max="8194" width="1" style="118" customWidth="1"/>
    <col min="8195" max="8195" width="38.28515625" style="118" customWidth="1"/>
    <col min="8196" max="8196" width="2.42578125" style="118" customWidth="1"/>
    <col min="8197" max="8197" width="24.42578125" style="118" customWidth="1"/>
    <col min="8198" max="8198" width="17" style="118" customWidth="1"/>
    <col min="8199" max="8199" width="1.42578125" style="118" customWidth="1"/>
    <col min="8200" max="8200" width="2" style="118" customWidth="1"/>
    <col min="8201" max="8448" width="0" style="118" hidden="1"/>
    <col min="8449" max="8449" width="2.5703125" style="118" customWidth="1"/>
    <col min="8450" max="8450" width="1" style="118" customWidth="1"/>
    <col min="8451" max="8451" width="38.28515625" style="118" customWidth="1"/>
    <col min="8452" max="8452" width="2.42578125" style="118" customWidth="1"/>
    <col min="8453" max="8453" width="24.42578125" style="118" customWidth="1"/>
    <col min="8454" max="8454" width="17" style="118" customWidth="1"/>
    <col min="8455" max="8455" width="1.42578125" style="118" customWidth="1"/>
    <col min="8456" max="8456" width="2" style="118" customWidth="1"/>
    <col min="8457" max="8704" width="0" style="118" hidden="1"/>
    <col min="8705" max="8705" width="2.5703125" style="118" customWidth="1"/>
    <col min="8706" max="8706" width="1" style="118" customWidth="1"/>
    <col min="8707" max="8707" width="38.28515625" style="118" customWidth="1"/>
    <col min="8708" max="8708" width="2.42578125" style="118" customWidth="1"/>
    <col min="8709" max="8709" width="24.42578125" style="118" customWidth="1"/>
    <col min="8710" max="8710" width="17" style="118" customWidth="1"/>
    <col min="8711" max="8711" width="1.42578125" style="118" customWidth="1"/>
    <col min="8712" max="8712" width="2" style="118" customWidth="1"/>
    <col min="8713" max="8960" width="0" style="118" hidden="1"/>
    <col min="8961" max="8961" width="2.5703125" style="118" customWidth="1"/>
    <col min="8962" max="8962" width="1" style="118" customWidth="1"/>
    <col min="8963" max="8963" width="38.28515625" style="118" customWidth="1"/>
    <col min="8964" max="8964" width="2.42578125" style="118" customWidth="1"/>
    <col min="8965" max="8965" width="24.42578125" style="118" customWidth="1"/>
    <col min="8966" max="8966" width="17" style="118" customWidth="1"/>
    <col min="8967" max="8967" width="1.42578125" style="118" customWidth="1"/>
    <col min="8968" max="8968" width="2" style="118" customWidth="1"/>
    <col min="8969" max="9216" width="0" style="118" hidden="1"/>
    <col min="9217" max="9217" width="2.5703125" style="118" customWidth="1"/>
    <col min="9218" max="9218" width="1" style="118" customWidth="1"/>
    <col min="9219" max="9219" width="38.28515625" style="118" customWidth="1"/>
    <col min="9220" max="9220" width="2.42578125" style="118" customWidth="1"/>
    <col min="9221" max="9221" width="24.42578125" style="118" customWidth="1"/>
    <col min="9222" max="9222" width="17" style="118" customWidth="1"/>
    <col min="9223" max="9223" width="1.42578125" style="118" customWidth="1"/>
    <col min="9224" max="9224" width="2" style="118" customWidth="1"/>
    <col min="9225" max="9472" width="0" style="118" hidden="1"/>
    <col min="9473" max="9473" width="2.5703125" style="118" customWidth="1"/>
    <col min="9474" max="9474" width="1" style="118" customWidth="1"/>
    <col min="9475" max="9475" width="38.28515625" style="118" customWidth="1"/>
    <col min="9476" max="9476" width="2.42578125" style="118" customWidth="1"/>
    <col min="9477" max="9477" width="24.42578125" style="118" customWidth="1"/>
    <col min="9478" max="9478" width="17" style="118" customWidth="1"/>
    <col min="9479" max="9479" width="1.42578125" style="118" customWidth="1"/>
    <col min="9480" max="9480" width="2" style="118" customWidth="1"/>
    <col min="9481" max="9728" width="0" style="118" hidden="1"/>
    <col min="9729" max="9729" width="2.5703125" style="118" customWidth="1"/>
    <col min="9730" max="9730" width="1" style="118" customWidth="1"/>
    <col min="9731" max="9731" width="38.28515625" style="118" customWidth="1"/>
    <col min="9732" max="9732" width="2.42578125" style="118" customWidth="1"/>
    <col min="9733" max="9733" width="24.42578125" style="118" customWidth="1"/>
    <col min="9734" max="9734" width="17" style="118" customWidth="1"/>
    <col min="9735" max="9735" width="1.42578125" style="118" customWidth="1"/>
    <col min="9736" max="9736" width="2" style="118" customWidth="1"/>
    <col min="9737" max="9984" width="0" style="118" hidden="1"/>
    <col min="9985" max="9985" width="2.5703125" style="118" customWidth="1"/>
    <col min="9986" max="9986" width="1" style="118" customWidth="1"/>
    <col min="9987" max="9987" width="38.28515625" style="118" customWidth="1"/>
    <col min="9988" max="9988" width="2.42578125" style="118" customWidth="1"/>
    <col min="9989" max="9989" width="24.42578125" style="118" customWidth="1"/>
    <col min="9990" max="9990" width="17" style="118" customWidth="1"/>
    <col min="9991" max="9991" width="1.42578125" style="118" customWidth="1"/>
    <col min="9992" max="9992" width="2" style="118" customWidth="1"/>
    <col min="9993" max="10240" width="0" style="118" hidden="1"/>
    <col min="10241" max="10241" width="2.5703125" style="118" customWidth="1"/>
    <col min="10242" max="10242" width="1" style="118" customWidth="1"/>
    <col min="10243" max="10243" width="38.28515625" style="118" customWidth="1"/>
    <col min="10244" max="10244" width="2.42578125" style="118" customWidth="1"/>
    <col min="10245" max="10245" width="24.42578125" style="118" customWidth="1"/>
    <col min="10246" max="10246" width="17" style="118" customWidth="1"/>
    <col min="10247" max="10247" width="1.42578125" style="118" customWidth="1"/>
    <col min="10248" max="10248" width="2" style="118" customWidth="1"/>
    <col min="10249" max="10496" width="0" style="118" hidden="1"/>
    <col min="10497" max="10497" width="2.5703125" style="118" customWidth="1"/>
    <col min="10498" max="10498" width="1" style="118" customWidth="1"/>
    <col min="10499" max="10499" width="38.28515625" style="118" customWidth="1"/>
    <col min="10500" max="10500" width="2.42578125" style="118" customWidth="1"/>
    <col min="10501" max="10501" width="24.42578125" style="118" customWidth="1"/>
    <col min="10502" max="10502" width="17" style="118" customWidth="1"/>
    <col min="10503" max="10503" width="1.42578125" style="118" customWidth="1"/>
    <col min="10504" max="10504" width="2" style="118" customWidth="1"/>
    <col min="10505" max="10752" width="0" style="118" hidden="1"/>
    <col min="10753" max="10753" width="2.5703125" style="118" customWidth="1"/>
    <col min="10754" max="10754" width="1" style="118" customWidth="1"/>
    <col min="10755" max="10755" width="38.28515625" style="118" customWidth="1"/>
    <col min="10756" max="10756" width="2.42578125" style="118" customWidth="1"/>
    <col min="10757" max="10757" width="24.42578125" style="118" customWidth="1"/>
    <col min="10758" max="10758" width="17" style="118" customWidth="1"/>
    <col min="10759" max="10759" width="1.42578125" style="118" customWidth="1"/>
    <col min="10760" max="10760" width="2" style="118" customWidth="1"/>
    <col min="10761" max="11008" width="0" style="118" hidden="1"/>
    <col min="11009" max="11009" width="2.5703125" style="118" customWidth="1"/>
    <col min="11010" max="11010" width="1" style="118" customWidth="1"/>
    <col min="11011" max="11011" width="38.28515625" style="118" customWidth="1"/>
    <col min="11012" max="11012" width="2.42578125" style="118" customWidth="1"/>
    <col min="11013" max="11013" width="24.42578125" style="118" customWidth="1"/>
    <col min="11014" max="11014" width="17" style="118" customWidth="1"/>
    <col min="11015" max="11015" width="1.42578125" style="118" customWidth="1"/>
    <col min="11016" max="11016" width="2" style="118" customWidth="1"/>
    <col min="11017" max="11264" width="0" style="118" hidden="1"/>
    <col min="11265" max="11265" width="2.5703125" style="118" customWidth="1"/>
    <col min="11266" max="11266" width="1" style="118" customWidth="1"/>
    <col min="11267" max="11267" width="38.28515625" style="118" customWidth="1"/>
    <col min="11268" max="11268" width="2.42578125" style="118" customWidth="1"/>
    <col min="11269" max="11269" width="24.42578125" style="118" customWidth="1"/>
    <col min="11270" max="11270" width="17" style="118" customWidth="1"/>
    <col min="11271" max="11271" width="1.42578125" style="118" customWidth="1"/>
    <col min="11272" max="11272" width="2" style="118" customWidth="1"/>
    <col min="11273" max="11520" width="0" style="118" hidden="1"/>
    <col min="11521" max="11521" width="2.5703125" style="118" customWidth="1"/>
    <col min="11522" max="11522" width="1" style="118" customWidth="1"/>
    <col min="11523" max="11523" width="38.28515625" style="118" customWidth="1"/>
    <col min="11524" max="11524" width="2.42578125" style="118" customWidth="1"/>
    <col min="11525" max="11525" width="24.42578125" style="118" customWidth="1"/>
    <col min="11526" max="11526" width="17" style="118" customWidth="1"/>
    <col min="11527" max="11527" width="1.42578125" style="118" customWidth="1"/>
    <col min="11528" max="11528" width="2" style="118" customWidth="1"/>
    <col min="11529" max="11776" width="0" style="118" hidden="1"/>
    <col min="11777" max="11777" width="2.5703125" style="118" customWidth="1"/>
    <col min="11778" max="11778" width="1" style="118" customWidth="1"/>
    <col min="11779" max="11779" width="38.28515625" style="118" customWidth="1"/>
    <col min="11780" max="11780" width="2.42578125" style="118" customWidth="1"/>
    <col min="11781" max="11781" width="24.42578125" style="118" customWidth="1"/>
    <col min="11782" max="11782" width="17" style="118" customWidth="1"/>
    <col min="11783" max="11783" width="1.42578125" style="118" customWidth="1"/>
    <col min="11784" max="11784" width="2" style="118" customWidth="1"/>
    <col min="11785" max="12032" width="0" style="118" hidden="1"/>
    <col min="12033" max="12033" width="2.5703125" style="118" customWidth="1"/>
    <col min="12034" max="12034" width="1" style="118" customWidth="1"/>
    <col min="12035" max="12035" width="38.28515625" style="118" customWidth="1"/>
    <col min="12036" max="12036" width="2.42578125" style="118" customWidth="1"/>
    <col min="12037" max="12037" width="24.42578125" style="118" customWidth="1"/>
    <col min="12038" max="12038" width="17" style="118" customWidth="1"/>
    <col min="12039" max="12039" width="1.42578125" style="118" customWidth="1"/>
    <col min="12040" max="12040" width="2" style="118" customWidth="1"/>
    <col min="12041" max="12288" width="0" style="118" hidden="1"/>
    <col min="12289" max="12289" width="2.5703125" style="118" customWidth="1"/>
    <col min="12290" max="12290" width="1" style="118" customWidth="1"/>
    <col min="12291" max="12291" width="38.28515625" style="118" customWidth="1"/>
    <col min="12292" max="12292" width="2.42578125" style="118" customWidth="1"/>
    <col min="12293" max="12293" width="24.42578125" style="118" customWidth="1"/>
    <col min="12294" max="12294" width="17" style="118" customWidth="1"/>
    <col min="12295" max="12295" width="1.42578125" style="118" customWidth="1"/>
    <col min="12296" max="12296" width="2" style="118" customWidth="1"/>
    <col min="12297" max="12544" width="0" style="118" hidden="1"/>
    <col min="12545" max="12545" width="2.5703125" style="118" customWidth="1"/>
    <col min="12546" max="12546" width="1" style="118" customWidth="1"/>
    <col min="12547" max="12547" width="38.28515625" style="118" customWidth="1"/>
    <col min="12548" max="12548" width="2.42578125" style="118" customWidth="1"/>
    <col min="12549" max="12549" width="24.42578125" style="118" customWidth="1"/>
    <col min="12550" max="12550" width="17" style="118" customWidth="1"/>
    <col min="12551" max="12551" width="1.42578125" style="118" customWidth="1"/>
    <col min="12552" max="12552" width="2" style="118" customWidth="1"/>
    <col min="12553" max="12800" width="0" style="118" hidden="1"/>
    <col min="12801" max="12801" width="2.5703125" style="118" customWidth="1"/>
    <col min="12802" max="12802" width="1" style="118" customWidth="1"/>
    <col min="12803" max="12803" width="38.28515625" style="118" customWidth="1"/>
    <col min="12804" max="12804" width="2.42578125" style="118" customWidth="1"/>
    <col min="12805" max="12805" width="24.42578125" style="118" customWidth="1"/>
    <col min="12806" max="12806" width="17" style="118" customWidth="1"/>
    <col min="12807" max="12807" width="1.42578125" style="118" customWidth="1"/>
    <col min="12808" max="12808" width="2" style="118" customWidth="1"/>
    <col min="12809" max="13056" width="0" style="118" hidden="1"/>
    <col min="13057" max="13057" width="2.5703125" style="118" customWidth="1"/>
    <col min="13058" max="13058" width="1" style="118" customWidth="1"/>
    <col min="13059" max="13059" width="38.28515625" style="118" customWidth="1"/>
    <col min="13060" max="13060" width="2.42578125" style="118" customWidth="1"/>
    <col min="13061" max="13061" width="24.42578125" style="118" customWidth="1"/>
    <col min="13062" max="13062" width="17" style="118" customWidth="1"/>
    <col min="13063" max="13063" width="1.42578125" style="118" customWidth="1"/>
    <col min="13064" max="13064" width="2" style="118" customWidth="1"/>
    <col min="13065" max="13312" width="0" style="118" hidden="1"/>
    <col min="13313" max="13313" width="2.5703125" style="118" customWidth="1"/>
    <col min="13314" max="13314" width="1" style="118" customWidth="1"/>
    <col min="13315" max="13315" width="38.28515625" style="118" customWidth="1"/>
    <col min="13316" max="13316" width="2.42578125" style="118" customWidth="1"/>
    <col min="13317" max="13317" width="24.42578125" style="118" customWidth="1"/>
    <col min="13318" max="13318" width="17" style="118" customWidth="1"/>
    <col min="13319" max="13319" width="1.42578125" style="118" customWidth="1"/>
    <col min="13320" max="13320" width="2" style="118" customWidth="1"/>
    <col min="13321" max="13568" width="0" style="118" hidden="1"/>
    <col min="13569" max="13569" width="2.5703125" style="118" customWidth="1"/>
    <col min="13570" max="13570" width="1" style="118" customWidth="1"/>
    <col min="13571" max="13571" width="38.28515625" style="118" customWidth="1"/>
    <col min="13572" max="13572" width="2.42578125" style="118" customWidth="1"/>
    <col min="13573" max="13573" width="24.42578125" style="118" customWidth="1"/>
    <col min="13574" max="13574" width="17" style="118" customWidth="1"/>
    <col min="13575" max="13575" width="1.42578125" style="118" customWidth="1"/>
    <col min="13576" max="13576" width="2" style="118" customWidth="1"/>
    <col min="13577" max="13824" width="0" style="118" hidden="1"/>
    <col min="13825" max="13825" width="2.5703125" style="118" customWidth="1"/>
    <col min="13826" max="13826" width="1" style="118" customWidth="1"/>
    <col min="13827" max="13827" width="38.28515625" style="118" customWidth="1"/>
    <col min="13828" max="13828" width="2.42578125" style="118" customWidth="1"/>
    <col min="13829" max="13829" width="24.42578125" style="118" customWidth="1"/>
    <col min="13830" max="13830" width="17" style="118" customWidth="1"/>
    <col min="13831" max="13831" width="1.42578125" style="118" customWidth="1"/>
    <col min="13832" max="13832" width="2" style="118" customWidth="1"/>
    <col min="13833" max="14080" width="0" style="118" hidden="1"/>
    <col min="14081" max="14081" width="2.5703125" style="118" customWidth="1"/>
    <col min="14082" max="14082" width="1" style="118" customWidth="1"/>
    <col min="14083" max="14083" width="38.28515625" style="118" customWidth="1"/>
    <col min="14084" max="14084" width="2.42578125" style="118" customWidth="1"/>
    <col min="14085" max="14085" width="24.42578125" style="118" customWidth="1"/>
    <col min="14086" max="14086" width="17" style="118" customWidth="1"/>
    <col min="14087" max="14087" width="1.42578125" style="118" customWidth="1"/>
    <col min="14088" max="14088" width="2" style="118" customWidth="1"/>
    <col min="14089" max="14336" width="0" style="118" hidden="1"/>
    <col min="14337" max="14337" width="2.5703125" style="118" customWidth="1"/>
    <col min="14338" max="14338" width="1" style="118" customWidth="1"/>
    <col min="14339" max="14339" width="38.28515625" style="118" customWidth="1"/>
    <col min="14340" max="14340" width="2.42578125" style="118" customWidth="1"/>
    <col min="14341" max="14341" width="24.42578125" style="118" customWidth="1"/>
    <col min="14342" max="14342" width="17" style="118" customWidth="1"/>
    <col min="14343" max="14343" width="1.42578125" style="118" customWidth="1"/>
    <col min="14344" max="14344" width="2" style="118" customWidth="1"/>
    <col min="14345" max="14592" width="0" style="118" hidden="1"/>
    <col min="14593" max="14593" width="2.5703125" style="118" customWidth="1"/>
    <col min="14594" max="14594" width="1" style="118" customWidth="1"/>
    <col min="14595" max="14595" width="38.28515625" style="118" customWidth="1"/>
    <col min="14596" max="14596" width="2.42578125" style="118" customWidth="1"/>
    <col min="14597" max="14597" width="24.42578125" style="118" customWidth="1"/>
    <col min="14598" max="14598" width="17" style="118" customWidth="1"/>
    <col min="14599" max="14599" width="1.42578125" style="118" customWidth="1"/>
    <col min="14600" max="14600" width="2" style="118" customWidth="1"/>
    <col min="14601" max="14848" width="0" style="118" hidden="1"/>
    <col min="14849" max="14849" width="2.5703125" style="118" customWidth="1"/>
    <col min="14850" max="14850" width="1" style="118" customWidth="1"/>
    <col min="14851" max="14851" width="38.28515625" style="118" customWidth="1"/>
    <col min="14852" max="14852" width="2.42578125" style="118" customWidth="1"/>
    <col min="14853" max="14853" width="24.42578125" style="118" customWidth="1"/>
    <col min="14854" max="14854" width="17" style="118" customWidth="1"/>
    <col min="14855" max="14855" width="1.42578125" style="118" customWidth="1"/>
    <col min="14856" max="14856" width="2" style="118" customWidth="1"/>
    <col min="14857" max="15104" width="0" style="118" hidden="1"/>
    <col min="15105" max="15105" width="2.5703125" style="118" customWidth="1"/>
    <col min="15106" max="15106" width="1" style="118" customWidth="1"/>
    <col min="15107" max="15107" width="38.28515625" style="118" customWidth="1"/>
    <col min="15108" max="15108" width="2.42578125" style="118" customWidth="1"/>
    <col min="15109" max="15109" width="24.42578125" style="118" customWidth="1"/>
    <col min="15110" max="15110" width="17" style="118" customWidth="1"/>
    <col min="15111" max="15111" width="1.42578125" style="118" customWidth="1"/>
    <col min="15112" max="15112" width="2" style="118" customWidth="1"/>
    <col min="15113" max="15360" width="0" style="118" hidden="1"/>
    <col min="15361" max="15361" width="2.5703125" style="118" customWidth="1"/>
    <col min="15362" max="15362" width="1" style="118" customWidth="1"/>
    <col min="15363" max="15363" width="38.28515625" style="118" customWidth="1"/>
    <col min="15364" max="15364" width="2.42578125" style="118" customWidth="1"/>
    <col min="15365" max="15365" width="24.42578125" style="118" customWidth="1"/>
    <col min="15366" max="15366" width="17" style="118" customWidth="1"/>
    <col min="15367" max="15367" width="1.42578125" style="118" customWidth="1"/>
    <col min="15368" max="15368" width="2" style="118" customWidth="1"/>
    <col min="15369" max="15616" width="0" style="118" hidden="1"/>
    <col min="15617" max="15617" width="2.5703125" style="118" customWidth="1"/>
    <col min="15618" max="15618" width="1" style="118" customWidth="1"/>
    <col min="15619" max="15619" width="38.28515625" style="118" customWidth="1"/>
    <col min="15620" max="15620" width="2.42578125" style="118" customWidth="1"/>
    <col min="15621" max="15621" width="24.42578125" style="118" customWidth="1"/>
    <col min="15622" max="15622" width="17" style="118" customWidth="1"/>
    <col min="15623" max="15623" width="1.42578125" style="118" customWidth="1"/>
    <col min="15624" max="15624" width="2" style="118" customWidth="1"/>
    <col min="15625" max="15872" width="0" style="118" hidden="1"/>
    <col min="15873" max="15873" width="2.5703125" style="118" customWidth="1"/>
    <col min="15874" max="15874" width="1" style="118" customWidth="1"/>
    <col min="15875" max="15875" width="38.28515625" style="118" customWidth="1"/>
    <col min="15876" max="15876" width="2.42578125" style="118" customWidth="1"/>
    <col min="15877" max="15877" width="24.42578125" style="118" customWidth="1"/>
    <col min="15878" max="15878" width="17" style="118" customWidth="1"/>
    <col min="15879" max="15879" width="1.42578125" style="118" customWidth="1"/>
    <col min="15880" max="15880" width="2" style="118" customWidth="1"/>
    <col min="15881" max="16128" width="0" style="118" hidden="1"/>
    <col min="16129" max="16129" width="2.5703125" style="118" customWidth="1"/>
    <col min="16130" max="16130" width="1" style="118" customWidth="1"/>
    <col min="16131" max="16131" width="38.28515625" style="118" customWidth="1"/>
    <col min="16132" max="16132" width="2.42578125" style="118" customWidth="1"/>
    <col min="16133" max="16133" width="24.42578125" style="118" customWidth="1"/>
    <col min="16134" max="16134" width="17" style="118" customWidth="1"/>
    <col min="16135" max="16135" width="1.42578125" style="118" customWidth="1"/>
    <col min="16136" max="16136" width="2" style="118" customWidth="1"/>
    <col min="16137" max="16384" width="0" style="118" hidden="1"/>
  </cols>
  <sheetData>
    <row r="1" spans="1:8" x14ac:dyDescent="0.2">
      <c r="A1" s="123"/>
      <c r="B1" s="124"/>
      <c r="C1" s="124"/>
      <c r="D1" s="124"/>
      <c r="E1" s="124"/>
      <c r="F1" s="124"/>
      <c r="G1" s="124"/>
      <c r="H1" s="124"/>
    </row>
    <row r="2" spans="1:8" ht="15" customHeight="1" x14ac:dyDescent="0.2">
      <c r="A2" s="123"/>
      <c r="B2" s="316" t="s">
        <v>523</v>
      </c>
      <c r="C2" s="316"/>
      <c r="D2" s="316"/>
      <c r="E2" s="316"/>
      <c r="F2" s="316"/>
      <c r="G2" s="316"/>
      <c r="H2" s="124"/>
    </row>
    <row r="3" spans="1:8" ht="15" customHeight="1" x14ac:dyDescent="0.2">
      <c r="A3" s="123"/>
      <c r="B3" s="316" t="s">
        <v>357</v>
      </c>
      <c r="C3" s="316"/>
      <c r="D3" s="316"/>
      <c r="E3" s="316"/>
      <c r="F3" s="316"/>
      <c r="G3" s="316"/>
      <c r="H3" s="124"/>
    </row>
    <row r="4" spans="1:8" ht="12" customHeight="1" x14ac:dyDescent="0.2">
      <c r="A4" s="123"/>
      <c r="B4" s="317" t="s">
        <v>370</v>
      </c>
      <c r="C4" s="317"/>
      <c r="D4" s="317"/>
      <c r="E4" s="317"/>
      <c r="F4" s="317"/>
      <c r="G4" s="317"/>
      <c r="H4" s="124"/>
    </row>
    <row r="5" spans="1:8" ht="15" customHeight="1" x14ac:dyDescent="0.2">
      <c r="A5" s="123"/>
      <c r="B5" s="318" t="s">
        <v>519</v>
      </c>
      <c r="C5" s="318"/>
      <c r="D5" s="318"/>
      <c r="E5" s="318"/>
      <c r="F5" s="318"/>
      <c r="G5" s="318"/>
      <c r="H5" s="124"/>
    </row>
    <row r="6" spans="1:8" ht="11.25" customHeight="1" x14ac:dyDescent="0.2">
      <c r="A6" s="123"/>
      <c r="B6" s="317" t="s">
        <v>359</v>
      </c>
      <c r="C6" s="317"/>
      <c r="D6" s="317"/>
      <c r="E6" s="317"/>
      <c r="F6" s="317"/>
      <c r="G6" s="317"/>
      <c r="H6" s="124"/>
    </row>
    <row r="7" spans="1:8" x14ac:dyDescent="0.2">
      <c r="A7" s="123"/>
      <c r="B7" s="124"/>
      <c r="C7" s="136"/>
      <c r="D7" s="136"/>
      <c r="E7" s="136"/>
      <c r="F7" s="141"/>
      <c r="G7" s="142"/>
      <c r="H7" s="124"/>
    </row>
    <row r="8" spans="1:8" ht="12" customHeight="1" x14ac:dyDescent="0.3">
      <c r="A8" s="123" t="s">
        <v>360</v>
      </c>
      <c r="B8" s="125"/>
      <c r="C8" s="309" t="s">
        <v>263</v>
      </c>
      <c r="D8" s="309"/>
      <c r="E8" s="310">
        <v>0</v>
      </c>
      <c r="F8" s="162">
        <v>22472737.870000001</v>
      </c>
      <c r="G8" s="163"/>
      <c r="H8" s="164"/>
    </row>
    <row r="9" spans="1:8" ht="16.5" x14ac:dyDescent="0.3">
      <c r="A9" s="123"/>
      <c r="B9" s="126"/>
      <c r="C9" s="314"/>
      <c r="D9" s="315"/>
      <c r="E9" s="315"/>
      <c r="F9" s="165"/>
      <c r="G9" s="166"/>
      <c r="H9" s="164"/>
    </row>
    <row r="10" spans="1:8" ht="16.5" x14ac:dyDescent="0.3">
      <c r="A10" s="123"/>
      <c r="B10" s="127"/>
      <c r="C10" s="301" t="s">
        <v>265</v>
      </c>
      <c r="D10" s="302"/>
      <c r="E10" s="302"/>
      <c r="F10" s="167">
        <f>SUM(F11:F31)</f>
        <v>2403182.86</v>
      </c>
      <c r="G10" s="168"/>
      <c r="H10" s="164"/>
    </row>
    <row r="11" spans="1:8" ht="16.5" x14ac:dyDescent="0.3">
      <c r="A11" s="123" t="s">
        <v>371</v>
      </c>
      <c r="B11" s="127"/>
      <c r="C11" s="305" t="s">
        <v>267</v>
      </c>
      <c r="D11" s="306"/>
      <c r="E11" s="306"/>
      <c r="F11" s="169">
        <v>0</v>
      </c>
      <c r="G11" s="168"/>
      <c r="H11" s="164"/>
    </row>
    <row r="12" spans="1:8" ht="16.5" x14ac:dyDescent="0.3">
      <c r="A12" s="123" t="s">
        <v>372</v>
      </c>
      <c r="B12" s="127"/>
      <c r="C12" s="305" t="s">
        <v>269</v>
      </c>
      <c r="D12" s="306"/>
      <c r="E12" s="306"/>
      <c r="F12" s="169">
        <v>1572502.65</v>
      </c>
      <c r="G12" s="168"/>
      <c r="H12" s="164"/>
    </row>
    <row r="13" spans="1:8" ht="16.5" x14ac:dyDescent="0.3">
      <c r="A13" s="123" t="s">
        <v>373</v>
      </c>
      <c r="B13" s="127"/>
      <c r="C13" s="305" t="s">
        <v>271</v>
      </c>
      <c r="D13" s="306"/>
      <c r="E13" s="306"/>
      <c r="F13" s="169">
        <v>756658.07</v>
      </c>
      <c r="G13" s="168"/>
      <c r="H13" s="164"/>
    </row>
    <row r="14" spans="1:8" ht="16.5" x14ac:dyDescent="0.3">
      <c r="A14" s="123" t="s">
        <v>374</v>
      </c>
      <c r="B14" s="127"/>
      <c r="C14" s="305" t="s">
        <v>273</v>
      </c>
      <c r="D14" s="306"/>
      <c r="E14" s="306"/>
      <c r="F14" s="169">
        <v>45523.14</v>
      </c>
      <c r="G14" s="168"/>
      <c r="H14" s="164"/>
    </row>
    <row r="15" spans="1:8" ht="16.5" x14ac:dyDescent="0.3">
      <c r="A15" s="123" t="s">
        <v>375</v>
      </c>
      <c r="B15" s="127"/>
      <c r="C15" s="305" t="s">
        <v>275</v>
      </c>
      <c r="D15" s="306"/>
      <c r="E15" s="306"/>
      <c r="F15" s="169">
        <v>0</v>
      </c>
      <c r="G15" s="168"/>
      <c r="H15" s="164"/>
    </row>
    <row r="16" spans="1:8" ht="16.5" x14ac:dyDescent="0.3">
      <c r="A16" s="123" t="s">
        <v>376</v>
      </c>
      <c r="B16" s="127"/>
      <c r="C16" s="305" t="s">
        <v>277</v>
      </c>
      <c r="D16" s="306"/>
      <c r="E16" s="306"/>
      <c r="F16" s="169">
        <v>0</v>
      </c>
      <c r="G16" s="168"/>
      <c r="H16" s="164"/>
    </row>
    <row r="17" spans="1:8" ht="16.5" x14ac:dyDescent="0.3">
      <c r="A17" s="123" t="s">
        <v>377</v>
      </c>
      <c r="B17" s="127"/>
      <c r="C17" s="305" t="s">
        <v>378</v>
      </c>
      <c r="D17" s="306"/>
      <c r="E17" s="306"/>
      <c r="F17" s="169">
        <v>0</v>
      </c>
      <c r="G17" s="168"/>
      <c r="H17" s="164"/>
    </row>
    <row r="18" spans="1:8" ht="16.5" x14ac:dyDescent="0.3">
      <c r="A18" s="123" t="s">
        <v>379</v>
      </c>
      <c r="B18" s="127"/>
      <c r="C18" s="305" t="s">
        <v>279</v>
      </c>
      <c r="D18" s="306"/>
      <c r="E18" s="306"/>
      <c r="F18" s="169">
        <v>28499</v>
      </c>
      <c r="G18" s="168"/>
      <c r="H18" s="164"/>
    </row>
    <row r="19" spans="1:8" ht="16.5" x14ac:dyDescent="0.3">
      <c r="A19" s="123" t="s">
        <v>380</v>
      </c>
      <c r="B19" s="127"/>
      <c r="C19" s="305" t="s">
        <v>381</v>
      </c>
      <c r="D19" s="306"/>
      <c r="E19" s="306"/>
      <c r="F19" s="169">
        <v>0</v>
      </c>
      <c r="G19" s="168"/>
      <c r="H19" s="164"/>
    </row>
    <row r="20" spans="1:8" ht="16.5" x14ac:dyDescent="0.3">
      <c r="A20" s="123" t="s">
        <v>382</v>
      </c>
      <c r="B20" s="127"/>
      <c r="C20" s="305" t="s">
        <v>281</v>
      </c>
      <c r="D20" s="306"/>
      <c r="E20" s="306"/>
      <c r="F20" s="169">
        <v>0</v>
      </c>
      <c r="G20" s="168"/>
      <c r="H20" s="164"/>
    </row>
    <row r="21" spans="1:8" ht="16.5" x14ac:dyDescent="0.3">
      <c r="A21" s="123" t="s">
        <v>383</v>
      </c>
      <c r="B21" s="127"/>
      <c r="C21" s="305" t="s">
        <v>282</v>
      </c>
      <c r="D21" s="306"/>
      <c r="E21" s="306"/>
      <c r="F21" s="169">
        <v>0</v>
      </c>
      <c r="G21" s="168"/>
      <c r="H21" s="164"/>
    </row>
    <row r="22" spans="1:8" ht="16.5" x14ac:dyDescent="0.3">
      <c r="A22" s="123" t="s">
        <v>384</v>
      </c>
      <c r="B22" s="127"/>
      <c r="C22" s="305" t="s">
        <v>385</v>
      </c>
      <c r="D22" s="306"/>
      <c r="E22" s="306"/>
      <c r="F22" s="169">
        <v>0</v>
      </c>
      <c r="G22" s="168"/>
      <c r="H22" s="164"/>
    </row>
    <row r="23" spans="1:8" ht="16.5" x14ac:dyDescent="0.3">
      <c r="A23" s="123" t="s">
        <v>386</v>
      </c>
      <c r="B23" s="127"/>
      <c r="C23" s="305" t="s">
        <v>387</v>
      </c>
      <c r="D23" s="306"/>
      <c r="E23" s="306"/>
      <c r="F23" s="169">
        <v>0</v>
      </c>
      <c r="G23" s="168"/>
      <c r="H23" s="164"/>
    </row>
    <row r="24" spans="1:8" ht="16.5" x14ac:dyDescent="0.3">
      <c r="A24" s="123" t="s">
        <v>388</v>
      </c>
      <c r="B24" s="127"/>
      <c r="C24" s="305" t="s">
        <v>389</v>
      </c>
      <c r="D24" s="306"/>
      <c r="E24" s="306"/>
      <c r="F24" s="169">
        <v>0</v>
      </c>
      <c r="G24" s="168"/>
      <c r="H24" s="164"/>
    </row>
    <row r="25" spans="1:8" ht="16.5" x14ac:dyDescent="0.3">
      <c r="A25" s="123" t="s">
        <v>390</v>
      </c>
      <c r="B25" s="127"/>
      <c r="C25" s="305" t="s">
        <v>391</v>
      </c>
      <c r="D25" s="306"/>
      <c r="E25" s="306"/>
      <c r="F25" s="169">
        <v>0</v>
      </c>
      <c r="G25" s="168"/>
      <c r="H25" s="164"/>
    </row>
    <row r="26" spans="1:8" ht="16.5" x14ac:dyDescent="0.3">
      <c r="A26" s="123" t="s">
        <v>392</v>
      </c>
      <c r="B26" s="127"/>
      <c r="C26" s="305" t="s">
        <v>283</v>
      </c>
      <c r="D26" s="306"/>
      <c r="E26" s="306"/>
      <c r="F26" s="169">
        <v>0</v>
      </c>
      <c r="G26" s="168"/>
      <c r="H26" s="164"/>
    </row>
    <row r="27" spans="1:8" ht="16.5" x14ac:dyDescent="0.3">
      <c r="A27" s="123" t="s">
        <v>393</v>
      </c>
      <c r="B27" s="127"/>
      <c r="C27" s="305" t="s">
        <v>394</v>
      </c>
      <c r="D27" s="306"/>
      <c r="E27" s="306"/>
      <c r="F27" s="169">
        <v>0</v>
      </c>
      <c r="G27" s="168"/>
      <c r="H27" s="164"/>
    </row>
    <row r="28" spans="1:8" ht="16.5" x14ac:dyDescent="0.3">
      <c r="A28" s="123" t="s">
        <v>395</v>
      </c>
      <c r="B28" s="127"/>
      <c r="C28" s="305" t="s">
        <v>396</v>
      </c>
      <c r="D28" s="306"/>
      <c r="E28" s="306"/>
      <c r="F28" s="169">
        <v>0</v>
      </c>
      <c r="G28" s="168"/>
      <c r="H28" s="164"/>
    </row>
    <row r="29" spans="1:8" ht="16.5" x14ac:dyDescent="0.3">
      <c r="A29" s="123" t="s">
        <v>397</v>
      </c>
      <c r="B29" s="127"/>
      <c r="C29" s="305" t="s">
        <v>398</v>
      </c>
      <c r="D29" s="306"/>
      <c r="E29" s="306"/>
      <c r="F29" s="169">
        <v>0</v>
      </c>
      <c r="G29" s="168"/>
      <c r="H29" s="164"/>
    </row>
    <row r="30" spans="1:8" ht="16.5" x14ac:dyDescent="0.3">
      <c r="A30" s="123" t="s">
        <v>399</v>
      </c>
      <c r="B30" s="127"/>
      <c r="C30" s="305" t="s">
        <v>284</v>
      </c>
      <c r="D30" s="306"/>
      <c r="E30" s="306"/>
      <c r="F30" s="169">
        <v>0</v>
      </c>
      <c r="G30" s="168"/>
      <c r="H30" s="164"/>
    </row>
    <row r="31" spans="1:8" ht="16.5" x14ac:dyDescent="0.3">
      <c r="A31" s="123" t="s">
        <v>400</v>
      </c>
      <c r="B31" s="127"/>
      <c r="C31" s="305" t="s">
        <v>285</v>
      </c>
      <c r="D31" s="306"/>
      <c r="E31" s="306"/>
      <c r="F31" s="169">
        <v>0</v>
      </c>
      <c r="G31" s="168"/>
      <c r="H31" s="164"/>
    </row>
    <row r="32" spans="1:8" ht="8.25" customHeight="1" x14ac:dyDescent="0.3">
      <c r="A32" s="123"/>
      <c r="B32" s="127"/>
      <c r="C32" s="312"/>
      <c r="D32" s="313"/>
      <c r="E32" s="313"/>
      <c r="F32" s="170"/>
      <c r="G32" s="168"/>
      <c r="H32" s="164"/>
    </row>
    <row r="33" spans="1:8" ht="16.5" x14ac:dyDescent="0.3">
      <c r="A33" s="123"/>
      <c r="B33" s="127"/>
      <c r="C33" s="301" t="s">
        <v>264</v>
      </c>
      <c r="D33" s="302"/>
      <c r="E33" s="302"/>
      <c r="F33" s="171">
        <f>SUM(F34:F40)</f>
        <v>1572502.65</v>
      </c>
      <c r="G33" s="168"/>
      <c r="H33" s="164"/>
    </row>
    <row r="34" spans="1:8" ht="16.5" x14ac:dyDescent="0.3">
      <c r="A34" s="123" t="s">
        <v>401</v>
      </c>
      <c r="B34" s="127"/>
      <c r="C34" s="303" t="s">
        <v>266</v>
      </c>
      <c r="D34" s="304"/>
      <c r="E34" s="304"/>
      <c r="F34" s="169">
        <v>0</v>
      </c>
      <c r="G34" s="168"/>
      <c r="H34" s="164"/>
    </row>
    <row r="35" spans="1:8" ht="16.5" x14ac:dyDescent="0.3">
      <c r="A35" s="123" t="s">
        <v>402</v>
      </c>
      <c r="B35" s="127"/>
      <c r="C35" s="305" t="s">
        <v>268</v>
      </c>
      <c r="D35" s="306"/>
      <c r="E35" s="306"/>
      <c r="F35" s="169">
        <v>0</v>
      </c>
      <c r="G35" s="168"/>
      <c r="H35" s="164"/>
    </row>
    <row r="36" spans="1:8" ht="16.5" x14ac:dyDescent="0.3">
      <c r="A36" s="123" t="s">
        <v>403</v>
      </c>
      <c r="B36" s="127"/>
      <c r="C36" s="305" t="s">
        <v>270</v>
      </c>
      <c r="D36" s="306"/>
      <c r="E36" s="306"/>
      <c r="F36" s="169">
        <v>0</v>
      </c>
      <c r="G36" s="168"/>
      <c r="H36" s="164"/>
    </row>
    <row r="37" spans="1:8" ht="16.5" x14ac:dyDescent="0.3">
      <c r="A37" s="123">
        <v>5590</v>
      </c>
      <c r="B37" s="127"/>
      <c r="C37" s="303" t="s">
        <v>272</v>
      </c>
      <c r="D37" s="304"/>
      <c r="E37" s="304"/>
      <c r="F37" s="169">
        <v>0</v>
      </c>
      <c r="G37" s="168"/>
      <c r="H37" s="164"/>
    </row>
    <row r="38" spans="1:8" ht="16.5" x14ac:dyDescent="0.3">
      <c r="A38" s="123">
        <v>5610</v>
      </c>
      <c r="B38" s="127"/>
      <c r="C38" s="305" t="s">
        <v>274</v>
      </c>
      <c r="D38" s="306"/>
      <c r="E38" s="306"/>
      <c r="F38" s="169">
        <v>0</v>
      </c>
      <c r="G38" s="168"/>
      <c r="H38" s="164"/>
    </row>
    <row r="39" spans="1:8" ht="16.5" x14ac:dyDescent="0.3">
      <c r="A39" s="123">
        <v>5120</v>
      </c>
      <c r="B39" s="127"/>
      <c r="C39" s="305" t="s">
        <v>276</v>
      </c>
      <c r="D39" s="306"/>
      <c r="E39" s="306"/>
      <c r="F39" s="169">
        <v>1572502.65</v>
      </c>
      <c r="G39" s="168"/>
      <c r="H39" s="164"/>
    </row>
    <row r="40" spans="1:8" ht="16.5" x14ac:dyDescent="0.3">
      <c r="A40" s="123"/>
      <c r="B40" s="127"/>
      <c r="C40" s="305" t="s">
        <v>278</v>
      </c>
      <c r="D40" s="306"/>
      <c r="E40" s="306"/>
      <c r="F40" s="169">
        <v>0</v>
      </c>
      <c r="G40" s="168"/>
      <c r="H40" s="164"/>
    </row>
    <row r="41" spans="1:8" ht="16.5" x14ac:dyDescent="0.3">
      <c r="A41" s="123"/>
      <c r="B41" s="128"/>
      <c r="C41" s="307"/>
      <c r="D41" s="308"/>
      <c r="E41" s="308"/>
      <c r="F41" s="172"/>
      <c r="G41" s="173"/>
      <c r="H41" s="164"/>
    </row>
    <row r="42" spans="1:8" ht="16.5" x14ac:dyDescent="0.3">
      <c r="A42" s="123"/>
      <c r="B42" s="125"/>
      <c r="C42" s="309" t="s">
        <v>280</v>
      </c>
      <c r="D42" s="309"/>
      <c r="E42" s="310"/>
      <c r="F42" s="162">
        <f>+F8-F10+F33</f>
        <v>21642057.66</v>
      </c>
      <c r="G42" s="163"/>
      <c r="H42" s="164"/>
    </row>
    <row r="43" spans="1:8" x14ac:dyDescent="0.2">
      <c r="A43" s="123"/>
      <c r="B43" s="124"/>
      <c r="C43" s="124"/>
      <c r="D43" s="124"/>
      <c r="E43" s="124"/>
      <c r="F43" s="124"/>
      <c r="G43" s="124"/>
      <c r="H43" s="124"/>
    </row>
    <row r="44" spans="1:8" ht="22.5" customHeight="1" x14ac:dyDescent="0.2">
      <c r="A44" s="311" t="s">
        <v>337</v>
      </c>
      <c r="B44" s="311"/>
      <c r="C44" s="311"/>
      <c r="D44" s="311"/>
      <c r="E44" s="311"/>
      <c r="F44" s="311"/>
      <c r="G44" s="311"/>
      <c r="H44" s="311"/>
    </row>
    <row r="45" spans="1:8" x14ac:dyDescent="0.2">
      <c r="A45" s="123"/>
      <c r="B45" s="124"/>
      <c r="C45" s="124"/>
      <c r="D45" s="124"/>
      <c r="E45" s="124"/>
      <c r="F45" s="124"/>
      <c r="G45" s="124"/>
      <c r="H45" s="124"/>
    </row>
    <row r="46" spans="1:8" ht="15" customHeight="1" x14ac:dyDescent="0.25">
      <c r="A46" s="123"/>
      <c r="B46" s="124"/>
      <c r="C46" s="138" t="s">
        <v>521</v>
      </c>
      <c r="D46" s="124"/>
      <c r="E46" s="290" t="s">
        <v>522</v>
      </c>
      <c r="F46" s="290"/>
      <c r="G46" s="291"/>
      <c r="H46" s="124"/>
    </row>
    <row r="47" spans="1:8" ht="15" customHeight="1" x14ac:dyDescent="0.25">
      <c r="A47" s="123"/>
      <c r="B47" s="124"/>
      <c r="C47" s="137" t="s">
        <v>343</v>
      </c>
      <c r="D47" s="124"/>
      <c r="E47" s="292" t="s">
        <v>344</v>
      </c>
      <c r="F47" s="292"/>
      <c r="G47" s="293"/>
      <c r="H47" s="124"/>
    </row>
    <row r="48" spans="1:8" s="131" customFormat="1" ht="21.95" customHeight="1" x14ac:dyDescent="0.2">
      <c r="A48" s="129"/>
      <c r="B48" s="130"/>
      <c r="C48" s="137"/>
      <c r="D48" s="130"/>
      <c r="E48" s="292"/>
      <c r="F48" s="300"/>
      <c r="G48" s="300"/>
      <c r="H48" s="130"/>
    </row>
    <row r="49" spans="1:8" ht="12.75" hidden="1" customHeight="1" x14ac:dyDescent="0.2">
      <c r="A49" s="123"/>
      <c r="B49" s="124"/>
      <c r="C49" s="137"/>
      <c r="D49" s="124"/>
      <c r="E49" s="292"/>
      <c r="F49" s="292"/>
      <c r="G49" s="124"/>
      <c r="H49" s="124"/>
    </row>
    <row r="50" spans="1:8" ht="24" hidden="1" customHeight="1" x14ac:dyDescent="0.2">
      <c r="A50" s="123"/>
      <c r="B50" s="124"/>
      <c r="C50" s="137"/>
      <c r="D50" s="124"/>
      <c r="E50" s="292"/>
      <c r="F50" s="292"/>
      <c r="G50" s="124"/>
      <c r="H50" s="124"/>
    </row>
    <row r="51" spans="1:8" ht="28.5" hidden="1" customHeight="1" x14ac:dyDescent="0.2"/>
    <row r="52" spans="1:8" hidden="1" x14ac:dyDescent="0.2">
      <c r="C52" s="135"/>
      <c r="E52" s="278"/>
      <c r="F52" s="278"/>
    </row>
    <row r="53" spans="1:8" ht="24" hidden="1" customHeight="1" x14ac:dyDescent="0.2">
      <c r="C53" s="134"/>
      <c r="E53" s="278"/>
      <c r="F53" s="278"/>
    </row>
  </sheetData>
  <mergeCells count="48">
    <mergeCell ref="C8:E8"/>
    <mergeCell ref="B2:G2"/>
    <mergeCell ref="B3:G3"/>
    <mergeCell ref="B4:G4"/>
    <mergeCell ref="B5:G5"/>
    <mergeCell ref="B6:G6"/>
    <mergeCell ref="C20:E20"/>
    <mergeCell ref="C9:E9"/>
    <mergeCell ref="C10:E10"/>
    <mergeCell ref="C11:E11"/>
    <mergeCell ref="C12:E12"/>
    <mergeCell ref="C13:E13"/>
    <mergeCell ref="C14:E14"/>
    <mergeCell ref="C15:E15"/>
    <mergeCell ref="C16:E16"/>
    <mergeCell ref="C17:E17"/>
    <mergeCell ref="C18:E18"/>
    <mergeCell ref="C19:E19"/>
    <mergeCell ref="C32:E32"/>
    <mergeCell ref="C21:E21"/>
    <mergeCell ref="C22:E22"/>
    <mergeCell ref="C23:E23"/>
    <mergeCell ref="C24:E24"/>
    <mergeCell ref="C25:E25"/>
    <mergeCell ref="C26:E26"/>
    <mergeCell ref="C27:E27"/>
    <mergeCell ref="C28:E28"/>
    <mergeCell ref="C29:E29"/>
    <mergeCell ref="C30:E30"/>
    <mergeCell ref="C31:E31"/>
    <mergeCell ref="E47:G47"/>
    <mergeCell ref="C33:E33"/>
    <mergeCell ref="C34:E34"/>
    <mergeCell ref="C35:E35"/>
    <mergeCell ref="C36:E36"/>
    <mergeCell ref="C37:E37"/>
    <mergeCell ref="C38:E38"/>
    <mergeCell ref="C39:E39"/>
    <mergeCell ref="C40:E40"/>
    <mergeCell ref="C41:E41"/>
    <mergeCell ref="C42:E42"/>
    <mergeCell ref="E46:G46"/>
    <mergeCell ref="A44:H44"/>
    <mergeCell ref="E52:F52"/>
    <mergeCell ref="E53:F53"/>
    <mergeCell ref="E48:G48"/>
    <mergeCell ref="E49:F49"/>
    <mergeCell ref="E50:F50"/>
  </mergeCells>
  <pageMargins left="0.70866141732283472" right="0.70866141732283472" top="0.35433070866141736" bottom="0.35433070866141736"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NEF</vt:lpstr>
      <vt:lpstr>Conciliación entre los Ingresos</vt:lpstr>
      <vt:lpstr>Conciliación entre los Egresos </vt:lpstr>
      <vt:lpstr>'Conciliación entre los Egresos '!Área_de_impresión</vt:lpstr>
      <vt:lpstr>'Conciliación entre los Ingresos'!Área_de_impresión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Gotschal</dc:creator>
  <cp:lastModifiedBy>LENOVO</cp:lastModifiedBy>
  <cp:lastPrinted>2026-07-23T20:21:21Z</cp:lastPrinted>
  <dcterms:created xsi:type="dcterms:W3CDTF">2025-02-18T15:20:14Z</dcterms:created>
  <dcterms:modified xsi:type="dcterms:W3CDTF">2026-07-27T23:01:59Z</dcterms:modified>
</cp:coreProperties>
</file>